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6"/>
  <workbookPr defaultThemeVersion="166925"/>
  <mc:AlternateContent xmlns:mc="http://schemas.openxmlformats.org/markup-compatibility/2006">
    <mc:Choice Requires="x15">
      <x15ac:absPath xmlns:x15ac="http://schemas.microsoft.com/office/spreadsheetml/2010/11/ac" url="G:\Controladoria\Fiscal_Associação\INTIMAÇÃO DO MINISTÉRIO PÚBLICO DE 03.2021\2020\N. 07 - TERMO DE FOMENTO Nº 716-2020\"/>
    </mc:Choice>
  </mc:AlternateContent>
  <xr:revisionPtr revIDLastSave="0" documentId="13_ncr:1_{6CBC5FFD-98D4-470E-885C-AA75A2A6A2AF}" xr6:coauthVersionLast="36" xr6:coauthVersionMax="36" xr10:uidLastSave="{00000000-0000-0000-0000-000000000000}"/>
  <bookViews>
    <workbookView xWindow="0" yWindow="0" windowWidth="20490" windowHeight="7245" xr2:uid="{00000000-000D-0000-FFFF-FFFF00000000}"/>
  </bookViews>
  <sheets>
    <sheet name="Execução Financeira" sheetId="4" r:id="rId1"/>
  </sheets>
  <definedNames>
    <definedName name="_xlnm._FilterDatabase" localSheetId="0" hidden="1">'Execução Financeira'!$A$53:$K$143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8" i="4" l="1"/>
  <c r="J141" i="4" l="1"/>
  <c r="D51" i="4" l="1"/>
  <c r="J142" i="4" l="1"/>
</calcChain>
</file>

<file path=xl/sharedStrings.xml><?xml version="1.0" encoding="utf-8"?>
<sst xmlns="http://schemas.openxmlformats.org/spreadsheetml/2006/main" count="442" uniqueCount="94">
  <si>
    <t>RECEITAS</t>
  </si>
  <si>
    <t>Nome do Responsável:</t>
  </si>
  <si>
    <t>Cargo/ Matrícula:</t>
  </si>
  <si>
    <t>Analista Contábil</t>
  </si>
  <si>
    <t>RELATÓRIO DE EXECUÇÃO FINANCEIRA</t>
  </si>
  <si>
    <t>(4) Data:</t>
  </si>
  <si>
    <t>(5) Especificação da Receita</t>
  </si>
  <si>
    <t>(6) Valor (R$)</t>
  </si>
  <si>
    <t>(7) Total:</t>
  </si>
  <si>
    <t>DESPESAS</t>
  </si>
  <si>
    <t>(8) Especificação da Atividade/Projeto</t>
  </si>
  <si>
    <t>(9) Valor Previsto</t>
  </si>
  <si>
    <t xml:space="preserve"> Executado</t>
  </si>
  <si>
    <t>(10) Favorecido</t>
  </si>
  <si>
    <t>(11) Classificação da Despesa</t>
  </si>
  <si>
    <t>(12) Documentos Fiscais</t>
  </si>
  <si>
    <t>(13) Pagamentos</t>
  </si>
  <si>
    <t>(12.1)Tipo</t>
  </si>
  <si>
    <t>(12.2)Número</t>
  </si>
  <si>
    <t>(12.3) Data</t>
  </si>
  <si>
    <t>(13.1) nºch/ ob</t>
  </si>
  <si>
    <t>(13.2) Data</t>
  </si>
  <si>
    <t>(13.3)Valor (R$)</t>
  </si>
  <si>
    <t>(14) Total:</t>
  </si>
  <si>
    <t>(15) Saldo:</t>
  </si>
  <si>
    <t>( 7-14 )</t>
  </si>
  <si>
    <t>(1) Banco: Banco do Brasil S/A</t>
  </si>
  <si>
    <t>(2) Agência Bancária: 3412-6</t>
  </si>
  <si>
    <t>Nota Fiscal</t>
  </si>
  <si>
    <t xml:space="preserve"> </t>
  </si>
  <si>
    <t>Medicamentos</t>
  </si>
  <si>
    <t xml:space="preserve">Contrapartida da Associação </t>
  </si>
  <si>
    <t>Tarifa pacote de serviços</t>
  </si>
  <si>
    <t>Banco do Brasil</t>
  </si>
  <si>
    <t>Débito</t>
  </si>
  <si>
    <t>Joice Müller</t>
  </si>
  <si>
    <t>Verba da Portaria GM/MS nº 1.003/2020</t>
  </si>
  <si>
    <t>Rendimento financeiro de outubro/2020</t>
  </si>
  <si>
    <t>Rendimento financeiro de novembro/2020</t>
  </si>
  <si>
    <t>Rendimento financeiro de dezembro/2020</t>
  </si>
  <si>
    <t>(3) Conta Corrente: 5.697-9</t>
  </si>
  <si>
    <t>SAMAE</t>
  </si>
  <si>
    <t>Consumo de Água</t>
  </si>
  <si>
    <t>Consumo de Energia Elétrica</t>
  </si>
  <si>
    <t>CTM EXPRESS DISTRIBUID.DE MEDIC.LTDA</t>
  </si>
  <si>
    <t>CIAMED DISTRIBUIDORA DE MEDICAMENTOS</t>
  </si>
  <si>
    <t>EUROFARMA LABORATÓRIOS S/A</t>
  </si>
  <si>
    <t>Documento</t>
  </si>
  <si>
    <t>RGE SUL DISTRIBUIDORA DE ENERGIA S/A</t>
  </si>
  <si>
    <t>AIR LIQUIDE BRASIL LTDA</t>
  </si>
  <si>
    <t>Contrapartida da Associação (reembolso dos juros NF.60418 - Air Liquide)</t>
  </si>
  <si>
    <t>Serviços de Terceiros</t>
  </si>
  <si>
    <t>AUTO SUTURE DO BRASIL LTDA</t>
  </si>
  <si>
    <t>SERVIOESTE SOLUÇÕES AMBIENTAIS LTDA</t>
  </si>
  <si>
    <t>CRISTÁLIA PROD.QUIM.FARMACÊUTICOS LTDA</t>
  </si>
  <si>
    <t>RS PRODUTOS HOSPITALARES LTDA</t>
  </si>
  <si>
    <t>ESTERILIZARE ESTERILIZAÇÃO DE PRODUTOS LTDA</t>
  </si>
  <si>
    <t>DROGARIA NOVA ESPERANÇA EIRELI</t>
  </si>
  <si>
    <t>F&amp;F DISTRIBUIDORA DE PROD.FARMACÊUTICOS LT</t>
  </si>
  <si>
    <t>AUROBINDO PHARMA IND.FARMACÊUTICA LTDA</t>
  </si>
  <si>
    <t>BRAZMIX COMÉRCIO VAREJISTA E ATACADISTA</t>
  </si>
  <si>
    <t>CPFL COMERCIALIZAÇÃO BRASIL S/A</t>
  </si>
  <si>
    <t>FRESENIUS KABI BRASIL LTDA</t>
  </si>
  <si>
    <t>MCW PRODUTOS MÉDICOS E HOSPITALARES LTDA</t>
  </si>
  <si>
    <t>DISTRIBUIDORA DE MEDICAMENTOS PAULO LIMA LTDA</t>
  </si>
  <si>
    <t>Rendimento financeiro de janeiro/2021</t>
  </si>
  <si>
    <t>Rendimento financeiro de fevereiro/2021</t>
  </si>
  <si>
    <t>Rendimento financeiro de março/2021</t>
  </si>
  <si>
    <t>Rendimento financeiro de abril/2021</t>
  </si>
  <si>
    <t xml:space="preserve">Despesa parcial </t>
  </si>
  <si>
    <t>Gases Medicinais</t>
  </si>
  <si>
    <t>Reembolso da Associação ref. Consumo da SAMAE de 09/2020</t>
  </si>
  <si>
    <r>
      <t>Contratante</t>
    </r>
    <r>
      <rPr>
        <sz val="10"/>
        <rFont val="Arial"/>
        <family val="2"/>
      </rPr>
      <t>: Prefeitura Municipal de Caxias do Sul</t>
    </r>
  </si>
  <si>
    <r>
      <t>Contratado</t>
    </r>
    <r>
      <rPr>
        <sz val="10"/>
        <rFont val="Arial"/>
        <family val="2"/>
      </rPr>
      <t>: Associação Cultural e Científica Virvi Ramos - Hospital Virvi Ramos</t>
    </r>
  </si>
  <si>
    <r>
      <t xml:space="preserve">CNPJ: </t>
    </r>
    <r>
      <rPr>
        <sz val="10"/>
        <rFont val="Arial"/>
        <family val="2"/>
      </rPr>
      <t>88.665.914/0001-12</t>
    </r>
  </si>
  <si>
    <t>Item</t>
  </si>
  <si>
    <t>Descrição</t>
  </si>
  <si>
    <t>Unidade</t>
  </si>
  <si>
    <t>Quantidade</t>
  </si>
  <si>
    <t>Valor Unitário</t>
  </si>
  <si>
    <t>Valor Total</t>
  </si>
  <si>
    <t>Total</t>
  </si>
  <si>
    <t>Termo de Fomento Nº 716-2020</t>
  </si>
  <si>
    <r>
      <t>Assinado e Publicado no DOE</t>
    </r>
    <r>
      <rPr>
        <sz val="10"/>
        <rFont val="Arial"/>
        <family val="2"/>
      </rPr>
      <t>: 14/09/2020</t>
    </r>
  </si>
  <si>
    <r>
      <t>Objeto</t>
    </r>
    <r>
      <rPr>
        <sz val="10"/>
        <rFont val="Arial"/>
        <family val="2"/>
      </rPr>
      <t>: O objetivo do presente Termo de Fomento é a execução do projeto para o custeio no pagamento de fornecedores de gases medicinais, de energia elégtrica, de água, de prestadores de serviços e aquisição de medicamentos, visando manter a continuidade e qualidade assistencial dos pacientes do Sistema Único de Saúde, através do repasse de verba de Emendas Parlamentares de autoria dos Deputados Federais Afonso Hamm, Carlos Gomes, Marcel Van Hattem, Nereu Crispim, e dos Senadores Luis Carlos Heinze e Paulo Paim, referentes ao incremento temporário do limite financeiro da Assistência de Média e Alta Complexidade (Teto MAC) do Fundo Municipal da Saúde de Caxias do Sul.</t>
    </r>
  </si>
  <si>
    <r>
      <t>Vigência</t>
    </r>
    <r>
      <rPr>
        <sz val="10"/>
        <rFont val="Arial"/>
        <family val="2"/>
      </rPr>
      <t>: 01/10/2020 a 31/05/2021</t>
    </r>
  </si>
  <si>
    <r>
      <t>Prazo da Prestação de Contas:</t>
    </r>
    <r>
      <rPr>
        <sz val="10"/>
        <rFont val="Arial"/>
        <family val="2"/>
      </rPr>
      <t xml:space="preserve"> 30/06/2021</t>
    </r>
  </si>
  <si>
    <r>
      <t>Prestação de Contas Enviada em</t>
    </r>
    <r>
      <rPr>
        <sz val="10"/>
        <rFont val="Arial"/>
        <family val="2"/>
      </rPr>
      <t>:</t>
    </r>
    <r>
      <rPr>
        <b/>
        <sz val="10"/>
        <rFont val="Arial"/>
        <family val="2"/>
      </rPr>
      <t xml:space="preserve"> </t>
    </r>
    <r>
      <rPr>
        <sz val="10"/>
        <rFont val="Arial"/>
        <family val="2"/>
      </rPr>
      <t>30/06/2021</t>
    </r>
  </si>
  <si>
    <r>
      <t>Prazo para análise:</t>
    </r>
    <r>
      <rPr>
        <sz val="10"/>
        <rFont val="Arial"/>
        <family val="2"/>
      </rPr>
      <t xml:space="preserve"> 30/07/2021</t>
    </r>
  </si>
  <si>
    <t>REPASSE HOSPITAL VIRVI RAMOS - para a execução do plano de trabalho objeto, através do repasse de verba da Proposta de Emenda Parlamentar nº 36000304805202000, códigos 41840015 e 41160005, referente ao incremento temporário do limite financeiro da Assistência de Média e Alta Complexidade (Teto MAC) do Fundo Municipal de Saúde. Conforme a Portaria GM/MS Nº 599 de 27 de março de 2020.</t>
  </si>
  <si>
    <t>REPASSE HOSPITAL VIRVI RAMOS - para a execução do plano de trabalho objeto, através do repasse de verba da Proposta de Emenda Parlamentar nº 36000304945202000, códigos 20980015 e 20230004, referente ao incremento temporário do limite financeiro da Assistência de Média e Alta Complexidade (Teto MAC) do Fundo Municipal de Saúde. Conforme a Portaria GM/MS Nº 726 de 06 de abril de 2020.</t>
  </si>
  <si>
    <t>REPASSE HOSPITAL VIRVI RAMOS - para a execução do plano de trabalho objeto, através do repasse de verba da Proposta de Emenda Parlamentar nº 36000315401202000, referente ao incremento temporário do limite financeiro da Assistência de Média e Alta Complexidade (Teto MAC) do Fundo Municipal de Saúde. Conforme a Portaria GM/MS Nº 957 de 24 de abril de 2020.</t>
  </si>
  <si>
    <t>REPASSE HOSPITAL VIRVI RAMOS - para a execução do plano de trabalho objeto, através do repasse de verba da Proposta de Emenda Parlamentar nº 36000317833202000, referente ao incremento temporário do limite financeiro da Assistência de Média e Alta Complexidade (Teto MAC) do Fundo Municipal de Saúde. Conforme a Portaria GM/MS Nº 977 de 24 de abril de 2020.</t>
  </si>
  <si>
    <t>Contrapartida da Associação - Tarifa bancária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</si>
</sst>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R$&quot;\ #,##0.00;[Red]\-&quot;R$&quot;\ #,##0.00"/>
    <numFmt numFmtId="44" formatCode="_-&quot;R$&quot;\ * #,##0.00_-;\-&quot;R$&quot;\ * #,##0.00_-;_-&quot;R$&quot;\ * &quot;-&quot;??_-;_-@_-"/>
    <numFmt numFmtId="43" formatCode="_-* #,##0.00_-;\-* #,##0.00_-;_-* &quot;-&quot;??_-;_-@_-"/>
    <numFmt numFmtId="164" formatCode="&quot;R$&quot;\ #,##0.00"/>
    <numFmt numFmtId="165" formatCode="&quot;R$&quot;\ #,##0.0000;[Red]\-&quot;R$&quot;\ #,##0.0000"/>
  </numFmts>
  <fonts count="18" x14ac:knownFonts="1">
    <font>
      <sz val="11"/>
      <color theme="1"/>
      <name val="Calibri"/>
      <family val="2"/>
      <scheme val="minor"/>
    </font>
    <font>
      <sz val="11"/>
      <color theme="1"/>
      <name val="Calibri"/>
      <family val="2"/>
      <scheme val="minor"/>
    </font>
    <font>
      <sz val="12"/>
      <color theme="1"/>
      <name val="Times New Roman"/>
      <family val="1"/>
    </font>
    <font>
      <b/>
      <sz val="10"/>
      <color theme="1"/>
      <name val="Times New Roman"/>
      <family val="1"/>
    </font>
    <font>
      <sz val="10"/>
      <color theme="1"/>
      <name val="Times New Roman"/>
      <family val="1"/>
    </font>
    <font>
      <b/>
      <sz val="7"/>
      <color theme="1"/>
      <name val="Times New Roman"/>
      <family val="1"/>
    </font>
    <font>
      <b/>
      <sz val="9"/>
      <color theme="1"/>
      <name val="Times New Roman"/>
      <family val="1"/>
    </font>
    <font>
      <sz val="8"/>
      <color rgb="FF000000"/>
      <name val="Times New Roman"/>
      <family val="1"/>
    </font>
    <font>
      <sz val="8"/>
      <color theme="1"/>
      <name val="Times New Roman"/>
      <family val="1"/>
    </font>
    <font>
      <sz val="9"/>
      <color theme="1"/>
      <name val="Times New Roman"/>
      <family val="1"/>
    </font>
    <font>
      <sz val="8"/>
      <name val="Times New Roman"/>
      <family val="1"/>
    </font>
    <font>
      <sz val="9"/>
      <color theme="1"/>
      <name val="Calibri"/>
      <family val="2"/>
      <scheme val="minor"/>
    </font>
    <font>
      <sz val="8"/>
      <color theme="1"/>
      <name val="Calibri"/>
      <family val="2"/>
      <scheme val="minor"/>
    </font>
    <font>
      <b/>
      <sz val="20"/>
      <name val="Arial"/>
      <family val="2"/>
    </font>
    <font>
      <b/>
      <sz val="10"/>
      <name val="Arial"/>
      <family val="2"/>
    </font>
    <font>
      <sz val="10"/>
      <name val="Arial"/>
      <family val="2"/>
    </font>
    <font>
      <b/>
      <sz val="11"/>
      <name val="Arial"/>
      <family val="2"/>
    </font>
    <font>
      <b/>
      <sz val="12"/>
      <name val="Arial"/>
      <family val="2"/>
    </font>
  </fonts>
  <fills count="3">
    <fill>
      <patternFill patternType="none"/>
    </fill>
    <fill>
      <patternFill patternType="gray125"/>
    </fill>
    <fill>
      <patternFill patternType="solid">
        <fgColor indexed="55"/>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diagonal/>
    </border>
  </borders>
  <cellStyleXfs count="4">
    <xf numFmtId="0" fontId="0"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cellStyleXfs>
  <cellXfs count="92">
    <xf numFmtId="0" fontId="0" fillId="0" borderId="0" xfId="0"/>
    <xf numFmtId="0" fontId="2" fillId="0" borderId="0" xfId="0" applyFont="1" applyAlignment="1">
      <alignment vertical="center" wrapText="1"/>
    </xf>
    <xf numFmtId="0" fontId="4" fillId="0" borderId="0" xfId="0" applyFont="1" applyBorder="1" applyAlignment="1">
      <alignment horizontal="center" vertical="center" wrapText="1"/>
    </xf>
    <xf numFmtId="164" fontId="0" fillId="0" borderId="0" xfId="0" applyNumberFormat="1"/>
    <xf numFmtId="0" fontId="7" fillId="0" borderId="1" xfId="0" applyFont="1" applyBorder="1"/>
    <xf numFmtId="0" fontId="5" fillId="0" borderId="0"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vertical="center" wrapText="1"/>
    </xf>
    <xf numFmtId="164" fontId="8" fillId="0" borderId="1" xfId="1" applyNumberFormat="1" applyFont="1" applyBorder="1" applyAlignment="1">
      <alignment vertical="center" wrapText="1"/>
    </xf>
    <xf numFmtId="0" fontId="8" fillId="0" borderId="1" xfId="0" applyFont="1" applyBorder="1" applyAlignment="1">
      <alignment horizontal="center" vertical="center" wrapText="1"/>
    </xf>
    <xf numFmtId="14" fontId="8" fillId="0" borderId="1" xfId="0" applyNumberFormat="1" applyFont="1" applyBorder="1" applyAlignment="1">
      <alignment horizontal="center" vertical="center" wrapText="1"/>
    </xf>
    <xf numFmtId="0" fontId="8" fillId="0" borderId="1" xfId="0" applyFont="1" applyBorder="1" applyAlignment="1">
      <alignment horizontal="left" vertical="center" wrapText="1"/>
    </xf>
    <xf numFmtId="0" fontId="3" fillId="0" borderId="0" xfId="0" applyFont="1" applyBorder="1" applyAlignment="1">
      <alignment horizontal="right" vertical="center" wrapText="1"/>
    </xf>
    <xf numFmtId="164" fontId="3" fillId="0" borderId="0" xfId="1" applyNumberFormat="1" applyFont="1" applyBorder="1" applyAlignment="1">
      <alignment vertical="center" wrapText="1"/>
    </xf>
    <xf numFmtId="0" fontId="4" fillId="0" borderId="0" xfId="0" applyFont="1" applyBorder="1" applyAlignment="1">
      <alignment horizontal="left" vertical="center" wrapText="1"/>
    </xf>
    <xf numFmtId="0" fontId="4" fillId="0" borderId="0" xfId="0" applyFont="1"/>
    <xf numFmtId="0" fontId="3" fillId="0" borderId="0" xfId="0" applyFont="1"/>
    <xf numFmtId="0" fontId="9" fillId="0" borderId="1" xfId="0" applyFont="1" applyBorder="1" applyAlignment="1">
      <alignment vertical="center" wrapText="1"/>
    </xf>
    <xf numFmtId="14" fontId="9" fillId="0" borderId="1" xfId="0" applyNumberFormat="1" applyFont="1" applyBorder="1" applyAlignment="1">
      <alignment horizontal="center" vertical="center" wrapText="1"/>
    </xf>
    <xf numFmtId="164" fontId="9" fillId="0" borderId="1" xfId="1" applyNumberFormat="1" applyFont="1" applyBorder="1" applyAlignment="1">
      <alignment vertical="center" wrapText="1"/>
    </xf>
    <xf numFmtId="0" fontId="9" fillId="0" borderId="1" xfId="0" applyFont="1" applyBorder="1" applyAlignment="1">
      <alignment horizontal="center" vertical="center" wrapText="1"/>
    </xf>
    <xf numFmtId="164" fontId="6" fillId="0" borderId="1" xfId="1" applyNumberFormat="1" applyFont="1" applyBorder="1" applyAlignment="1">
      <alignment vertical="center" wrapText="1"/>
    </xf>
    <xf numFmtId="0" fontId="0" fillId="0" borderId="0" xfId="0" applyFill="1"/>
    <xf numFmtId="0" fontId="5" fillId="0" borderId="1" xfId="0" applyFont="1" applyFill="1" applyBorder="1" applyAlignment="1">
      <alignment horizontal="center" vertical="center" wrapText="1"/>
    </xf>
    <xf numFmtId="164" fontId="6" fillId="0" borderId="1" xfId="1" applyNumberFormat="1" applyFont="1" applyFill="1" applyBorder="1" applyAlignment="1">
      <alignment horizontal="right" vertical="center" wrapText="1"/>
    </xf>
    <xf numFmtId="0" fontId="8" fillId="0" borderId="1" xfId="0" applyFont="1" applyFill="1" applyBorder="1" applyAlignment="1">
      <alignment horizontal="left" vertical="center" wrapText="1"/>
    </xf>
    <xf numFmtId="0" fontId="7" fillId="0" borderId="1" xfId="0" applyFont="1" applyFill="1" applyBorder="1"/>
    <xf numFmtId="0" fontId="8" fillId="0" borderId="1" xfId="0" applyFont="1" applyFill="1" applyBorder="1" applyAlignment="1">
      <alignment horizontal="center" vertical="center" wrapText="1"/>
    </xf>
    <xf numFmtId="14" fontId="8" fillId="0" borderId="1" xfId="0" applyNumberFormat="1" applyFont="1" applyFill="1" applyBorder="1" applyAlignment="1">
      <alignment horizontal="center" vertical="center" wrapText="1"/>
    </xf>
    <xf numFmtId="164" fontId="10" fillId="0" borderId="1" xfId="1" applyNumberFormat="1" applyFont="1" applyFill="1" applyBorder="1" applyAlignment="1">
      <alignment horizontal="right" vertical="center" wrapText="1"/>
    </xf>
    <xf numFmtId="1" fontId="8" fillId="0" borderId="1" xfId="0" applyNumberFormat="1" applyFont="1" applyBorder="1" applyAlignment="1">
      <alignment horizontal="center" vertical="center" wrapText="1"/>
    </xf>
    <xf numFmtId="0" fontId="9" fillId="0" borderId="0" xfId="0" applyFont="1" applyAlignment="1">
      <alignment vertical="center" wrapText="1"/>
    </xf>
    <xf numFmtId="0" fontId="11" fillId="0" borderId="0" xfId="0" applyFont="1"/>
    <xf numFmtId="0" fontId="11" fillId="0" borderId="0" xfId="0" applyFont="1" applyFill="1"/>
    <xf numFmtId="0" fontId="9" fillId="0" borderId="0" xfId="0" applyFont="1" applyAlignment="1">
      <alignment horizontal="left" vertical="center" wrapText="1"/>
    </xf>
    <xf numFmtId="164" fontId="11" fillId="0" borderId="0" xfId="0" applyNumberFormat="1" applyFont="1"/>
    <xf numFmtId="43" fontId="11" fillId="0" borderId="0" xfId="1" applyFont="1"/>
    <xf numFmtId="164" fontId="11" fillId="0" borderId="0" xfId="1" applyNumberFormat="1" applyFont="1"/>
    <xf numFmtId="0" fontId="8" fillId="0" borderId="0" xfId="0" applyFont="1"/>
    <xf numFmtId="0" fontId="8" fillId="0" borderId="0" xfId="0" applyFont="1" applyAlignment="1">
      <alignment vertical="center" wrapText="1"/>
    </xf>
    <xf numFmtId="164" fontId="8" fillId="0" borderId="1" xfId="1" applyNumberFormat="1" applyFont="1" applyFill="1" applyBorder="1" applyAlignment="1">
      <alignment horizontal="right" vertical="center" wrapText="1"/>
    </xf>
    <xf numFmtId="0" fontId="12" fillId="0" borderId="0" xfId="0" applyFont="1" applyFill="1"/>
    <xf numFmtId="0" fontId="14" fillId="2" borderId="1" xfId="0" applyFont="1" applyFill="1" applyBorder="1" applyAlignment="1">
      <alignment horizontal="center"/>
    </xf>
    <xf numFmtId="0" fontId="14" fillId="2" borderId="1" xfId="0" applyFont="1" applyFill="1" applyBorder="1" applyAlignment="1">
      <alignment horizontal="center" wrapText="1"/>
    </xf>
    <xf numFmtId="0" fontId="16" fillId="2" borderId="1" xfId="0" applyFont="1" applyFill="1" applyBorder="1" applyAlignment="1">
      <alignment horizontal="center" wrapText="1"/>
    </xf>
    <xf numFmtId="0" fontId="15" fillId="0" borderId="1" xfId="0" applyFont="1" applyBorder="1" applyAlignment="1">
      <alignment horizontal="center" vertical="top"/>
    </xf>
    <xf numFmtId="165" fontId="15" fillId="0" borderId="1" xfId="0" applyNumberFormat="1" applyFont="1" applyBorder="1" applyAlignment="1">
      <alignment vertical="top" wrapText="1"/>
    </xf>
    <xf numFmtId="8" fontId="15" fillId="0" borderId="1" xfId="0" applyNumberFormat="1" applyFont="1" applyBorder="1" applyAlignment="1">
      <alignment vertical="top"/>
    </xf>
    <xf numFmtId="8" fontId="16" fillId="0" borderId="1" xfId="0" applyNumberFormat="1" applyFont="1" applyBorder="1"/>
    <xf numFmtId="1" fontId="0" fillId="0" borderId="0" xfId="0" applyNumberFormat="1"/>
    <xf numFmtId="14" fontId="0" fillId="0" borderId="0" xfId="0" applyNumberFormat="1"/>
    <xf numFmtId="0" fontId="0" fillId="0" borderId="0" xfId="0" applyNumberFormat="1"/>
    <xf numFmtId="0" fontId="9" fillId="0" borderId="1" xfId="0" applyFont="1" applyBorder="1" applyAlignment="1">
      <alignment vertical="center" wrapText="1"/>
    </xf>
    <xf numFmtId="0" fontId="9" fillId="0" borderId="1" xfId="0" applyFont="1" applyBorder="1" applyAlignment="1">
      <alignment horizontal="center" vertical="center" wrapText="1"/>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0" fontId="3" fillId="0" borderId="2"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3" xfId="0" applyFont="1" applyBorder="1" applyAlignment="1">
      <alignment horizontal="center" vertical="center" wrapText="1"/>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9" xfId="0" applyFont="1" applyBorder="1" applyAlignment="1">
      <alignment horizontal="left" vertical="center" wrapText="1"/>
    </xf>
    <xf numFmtId="0" fontId="4" fillId="0" borderId="11" xfId="0" applyFont="1" applyBorder="1" applyAlignment="1">
      <alignment horizontal="left" vertical="center" wrapText="1"/>
    </xf>
    <xf numFmtId="0" fontId="6" fillId="0" borderId="6" xfId="0" applyFont="1" applyBorder="1" applyAlignment="1">
      <alignment horizontal="right" vertical="center" wrapText="1"/>
    </xf>
    <xf numFmtId="0" fontId="6" fillId="0" borderId="8" xfId="0" applyFont="1" applyBorder="1" applyAlignment="1">
      <alignment horizontal="right" vertical="center" wrapText="1"/>
    </xf>
    <xf numFmtId="0" fontId="6" fillId="0" borderId="7" xfId="0" applyFont="1" applyBorder="1" applyAlignment="1">
      <alignment horizontal="right"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164" fontId="6" fillId="0" borderId="9" xfId="1" applyNumberFormat="1" applyFont="1" applyFill="1" applyBorder="1" applyAlignment="1">
      <alignment horizontal="right" vertical="center" wrapText="1"/>
    </xf>
    <xf numFmtId="164" fontId="6" fillId="0" borderId="11" xfId="1" applyNumberFormat="1" applyFont="1" applyFill="1" applyBorder="1" applyAlignment="1">
      <alignment horizontal="right" vertical="center" wrapText="1"/>
    </xf>
    <xf numFmtId="0" fontId="5" fillId="0" borderId="2"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0" xfId="0" applyFont="1" applyBorder="1" applyAlignment="1">
      <alignment horizontal="center" vertical="center" wrapText="1"/>
    </xf>
    <xf numFmtId="0" fontId="6" fillId="0" borderId="4" xfId="0" applyFont="1" applyBorder="1" applyAlignment="1">
      <alignment horizontal="right" vertical="center" wrapText="1"/>
    </xf>
    <xf numFmtId="0" fontId="6" fillId="0" borderId="13" xfId="0" applyFont="1" applyBorder="1" applyAlignment="1">
      <alignment horizontal="right" vertical="center" wrapText="1"/>
    </xf>
    <xf numFmtId="0" fontId="6" fillId="0" borderId="5" xfId="0" applyFont="1" applyBorder="1" applyAlignment="1">
      <alignment horizontal="right" vertical="center" wrapText="1"/>
    </xf>
    <xf numFmtId="0" fontId="9" fillId="0" borderId="14" xfId="0" applyFont="1" applyBorder="1" applyAlignment="1">
      <alignment horizontal="left" vertical="center" wrapText="1"/>
    </xf>
    <xf numFmtId="0" fontId="9" fillId="0" borderId="0" xfId="0" applyFont="1" applyAlignment="1">
      <alignment horizontal="left" vertical="center" wrapText="1"/>
    </xf>
    <xf numFmtId="0" fontId="6" fillId="0" borderId="2" xfId="0" applyFont="1" applyBorder="1" applyAlignment="1">
      <alignment horizontal="right" vertical="center" wrapText="1"/>
    </xf>
    <xf numFmtId="0" fontId="6" fillId="0" borderId="12" xfId="0" applyFont="1" applyBorder="1" applyAlignment="1">
      <alignment horizontal="right" vertical="center" wrapText="1"/>
    </xf>
    <xf numFmtId="0" fontId="6" fillId="0" borderId="3" xfId="0" applyFont="1" applyBorder="1" applyAlignment="1">
      <alignment horizontal="right" vertical="center" wrapText="1"/>
    </xf>
    <xf numFmtId="0" fontId="6" fillId="0" borderId="1" xfId="0" applyFont="1" applyBorder="1" applyAlignment="1">
      <alignment horizontal="right" vertical="center" wrapText="1"/>
    </xf>
    <xf numFmtId="0" fontId="13" fillId="2" borderId="1" xfId="0" applyFont="1" applyFill="1" applyBorder="1" applyAlignment="1">
      <alignment horizontal="center"/>
    </xf>
    <xf numFmtId="0" fontId="14" fillId="0" borderId="1" xfId="0" applyFont="1" applyBorder="1" applyAlignment="1">
      <alignment horizontal="left"/>
    </xf>
    <xf numFmtId="0" fontId="14" fillId="2" borderId="1" xfId="0" applyFont="1" applyFill="1" applyBorder="1" applyAlignment="1">
      <alignment horizontal="center"/>
    </xf>
    <xf numFmtId="0" fontId="15" fillId="0" borderId="1" xfId="0" applyFont="1" applyBorder="1" applyAlignment="1">
      <alignment horizontal="justify" vertical="top" wrapText="1"/>
    </xf>
    <xf numFmtId="0" fontId="17" fillId="0" borderId="1" xfId="0" applyFont="1" applyBorder="1" applyAlignment="1">
      <alignment horizontal="center" vertical="center"/>
    </xf>
    <xf numFmtId="0" fontId="14" fillId="0" borderId="1" xfId="0" applyFont="1" applyBorder="1" applyAlignment="1">
      <alignment horizontal="justify" vertical="center" wrapText="1"/>
    </xf>
  </cellXfs>
  <cellStyles count="4">
    <cellStyle name="Moeda 2" xfId="3" xr:uid="{00000000-0005-0000-0000-000001000000}"/>
    <cellStyle name="Normal" xfId="0" builtinId="0"/>
    <cellStyle name="Vírgula" xfId="1" builtinId="3"/>
    <cellStyle name="Vírgula 2" xfId="2"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147"/>
  <sheetViews>
    <sheetView tabSelected="1" zoomScale="98" zoomScaleNormal="98" workbookViewId="0">
      <selection activeCell="F48" sqref="F48"/>
    </sheetView>
  </sheetViews>
  <sheetFormatPr defaultRowHeight="15" x14ac:dyDescent="0.25"/>
  <cols>
    <col min="1" max="1" width="20.85546875" customWidth="1"/>
    <col min="2" max="2" width="11.28515625" customWidth="1"/>
    <col min="3" max="3" width="42.42578125" customWidth="1"/>
    <col min="4" max="4" width="21.42578125" customWidth="1"/>
    <col min="5" max="5" width="9.7109375" customWidth="1"/>
    <col min="6" max="6" width="15" customWidth="1"/>
    <col min="7" max="7" width="9.28515625" customWidth="1"/>
    <col min="8" max="8" width="9.5703125" customWidth="1"/>
    <col min="9" max="9" width="13.42578125" customWidth="1"/>
    <col min="10" max="10" width="18.42578125" style="22" customWidth="1"/>
    <col min="11" max="11" width="17.42578125" style="32" customWidth="1"/>
    <col min="14" max="14" width="10.5703125" bestFit="1" customWidth="1"/>
  </cols>
  <sheetData>
    <row r="1" spans="1:11" ht="26.25" x14ac:dyDescent="0.4">
      <c r="A1" s="86" t="s">
        <v>82</v>
      </c>
      <c r="B1" s="86"/>
      <c r="C1" s="86"/>
      <c r="D1" s="86"/>
      <c r="E1" s="86"/>
      <c r="F1" s="86"/>
      <c r="G1" s="86"/>
      <c r="H1" s="86"/>
      <c r="I1" s="86"/>
      <c r="J1" s="86"/>
      <c r="K1" s="86"/>
    </row>
    <row r="2" spans="1:11" x14ac:dyDescent="0.25">
      <c r="A2" s="87" t="s">
        <v>72</v>
      </c>
      <c r="B2" s="87"/>
      <c r="C2" s="87"/>
      <c r="D2" s="87"/>
      <c r="E2" s="87"/>
      <c r="F2" s="87"/>
      <c r="G2" s="87"/>
      <c r="H2" s="87"/>
      <c r="I2" s="87"/>
      <c r="J2" s="87"/>
      <c r="K2" s="87"/>
    </row>
    <row r="3" spans="1:11" x14ac:dyDescent="0.25">
      <c r="A3" s="87" t="s">
        <v>73</v>
      </c>
      <c r="B3" s="87"/>
      <c r="C3" s="87"/>
      <c r="D3" s="87"/>
      <c r="E3" s="87"/>
      <c r="F3" s="87"/>
      <c r="G3" s="87"/>
      <c r="H3" s="87"/>
      <c r="I3" s="87"/>
      <c r="J3" s="87"/>
      <c r="K3" s="87"/>
    </row>
    <row r="4" spans="1:11" x14ac:dyDescent="0.25">
      <c r="A4" s="87" t="s">
        <v>74</v>
      </c>
      <c r="B4" s="87"/>
      <c r="C4" s="87"/>
      <c r="D4" s="87"/>
      <c r="E4" s="87"/>
      <c r="F4" s="87"/>
      <c r="G4" s="87"/>
      <c r="H4" s="87"/>
      <c r="I4" s="87"/>
      <c r="J4" s="87"/>
      <c r="K4" s="87"/>
    </row>
    <row r="5" spans="1:11" x14ac:dyDescent="0.25">
      <c r="A5" s="87" t="s">
        <v>83</v>
      </c>
      <c r="B5" s="87"/>
      <c r="C5" s="87"/>
      <c r="D5" s="87"/>
      <c r="E5" s="87"/>
      <c r="F5" s="87"/>
      <c r="G5" s="87"/>
      <c r="H5" s="87"/>
      <c r="I5" s="87"/>
      <c r="J5" s="87"/>
      <c r="K5" s="87"/>
    </row>
    <row r="6" spans="1:11" x14ac:dyDescent="0.25">
      <c r="A6" s="87" t="s">
        <v>85</v>
      </c>
      <c r="B6" s="87"/>
      <c r="C6" s="87"/>
      <c r="D6" s="87"/>
      <c r="E6" s="87"/>
      <c r="F6" s="87"/>
      <c r="G6" s="87"/>
      <c r="H6" s="87"/>
      <c r="I6" s="87"/>
      <c r="J6" s="87"/>
      <c r="K6" s="87"/>
    </row>
    <row r="7" spans="1:11" x14ac:dyDescent="0.25">
      <c r="A7" s="87" t="s">
        <v>86</v>
      </c>
      <c r="B7" s="87"/>
      <c r="C7" s="87"/>
      <c r="D7" s="87"/>
      <c r="E7" s="87"/>
      <c r="F7" s="87"/>
      <c r="G7" s="87"/>
      <c r="H7" s="87"/>
      <c r="I7" s="87"/>
      <c r="J7" s="87"/>
      <c r="K7" s="87"/>
    </row>
    <row r="8" spans="1:11" x14ac:dyDescent="0.25">
      <c r="A8" s="87" t="s">
        <v>87</v>
      </c>
      <c r="B8" s="87"/>
      <c r="C8" s="87"/>
      <c r="D8" s="87"/>
      <c r="E8" s="87"/>
      <c r="F8" s="87"/>
      <c r="G8" s="87"/>
      <c r="H8" s="87"/>
      <c r="I8" s="87"/>
      <c r="J8" s="87"/>
      <c r="K8" s="87"/>
    </row>
    <row r="9" spans="1:11" x14ac:dyDescent="0.25">
      <c r="A9" s="87" t="s">
        <v>88</v>
      </c>
      <c r="B9" s="87"/>
      <c r="C9" s="87"/>
      <c r="D9" s="87"/>
      <c r="E9" s="87"/>
      <c r="F9" s="87"/>
      <c r="G9" s="87"/>
      <c r="H9" s="87"/>
      <c r="I9" s="87"/>
      <c r="J9" s="87"/>
      <c r="K9" s="87"/>
    </row>
    <row r="10" spans="1:11" ht="19.5" customHeight="1" x14ac:dyDescent="0.25">
      <c r="A10" s="91" t="s">
        <v>84</v>
      </c>
      <c r="B10" s="91"/>
      <c r="C10" s="91"/>
      <c r="D10" s="91"/>
      <c r="E10" s="91"/>
      <c r="F10" s="91"/>
      <c r="G10" s="91"/>
      <c r="H10" s="91"/>
      <c r="I10" s="91"/>
      <c r="J10" s="91"/>
      <c r="K10" s="91"/>
    </row>
    <row r="11" spans="1:11" ht="18" customHeight="1" x14ac:dyDescent="0.25">
      <c r="A11" s="91"/>
      <c r="B11" s="91"/>
      <c r="C11" s="91"/>
      <c r="D11" s="91"/>
      <c r="E11" s="91"/>
      <c r="F11" s="91"/>
      <c r="G11" s="91"/>
      <c r="H11" s="91"/>
      <c r="I11" s="91"/>
      <c r="J11" s="91"/>
      <c r="K11" s="91"/>
    </row>
    <row r="12" spans="1:11" ht="23.25" customHeight="1" x14ac:dyDescent="0.25">
      <c r="A12" s="91"/>
      <c r="B12" s="91"/>
      <c r="C12" s="91"/>
      <c r="D12" s="91"/>
      <c r="E12" s="91"/>
      <c r="F12" s="91"/>
      <c r="G12" s="91"/>
      <c r="H12" s="91"/>
      <c r="I12" s="91"/>
      <c r="J12" s="91"/>
      <c r="K12" s="91"/>
    </row>
    <row r="13" spans="1:11" ht="18" customHeight="1" x14ac:dyDescent="0.25">
      <c r="A13" s="42" t="s">
        <v>75</v>
      </c>
      <c r="B13" s="88" t="s">
        <v>76</v>
      </c>
      <c r="C13" s="88"/>
      <c r="D13" s="88"/>
      <c r="E13" s="88"/>
      <c r="F13" s="88"/>
      <c r="G13" s="88"/>
      <c r="H13" s="42" t="s">
        <v>77</v>
      </c>
      <c r="I13" s="43" t="s">
        <v>78</v>
      </c>
      <c r="J13" s="43" t="s">
        <v>79</v>
      </c>
      <c r="K13" s="44" t="s">
        <v>80</v>
      </c>
    </row>
    <row r="14" spans="1:11" ht="58.5" customHeight="1" x14ac:dyDescent="0.25">
      <c r="A14" s="45">
        <v>1</v>
      </c>
      <c r="B14" s="89" t="s">
        <v>89</v>
      </c>
      <c r="C14" s="89"/>
      <c r="D14" s="89"/>
      <c r="E14" s="89"/>
      <c r="F14" s="89"/>
      <c r="G14" s="89"/>
      <c r="H14" s="45" t="s">
        <v>77</v>
      </c>
      <c r="I14" s="45">
        <v>1</v>
      </c>
      <c r="J14" s="46">
        <v>400000</v>
      </c>
      <c r="K14" s="47">
        <v>400000</v>
      </c>
    </row>
    <row r="15" spans="1:11" ht="58.5" customHeight="1" x14ac:dyDescent="0.25">
      <c r="A15" s="45">
        <v>2</v>
      </c>
      <c r="B15" s="89" t="s">
        <v>90</v>
      </c>
      <c r="C15" s="89"/>
      <c r="D15" s="89"/>
      <c r="E15" s="89"/>
      <c r="F15" s="89"/>
      <c r="G15" s="89"/>
      <c r="H15" s="45" t="s">
        <v>77</v>
      </c>
      <c r="I15" s="45">
        <v>1</v>
      </c>
      <c r="J15" s="46">
        <v>205000</v>
      </c>
      <c r="K15" s="47">
        <v>205000</v>
      </c>
    </row>
    <row r="16" spans="1:11" ht="58.5" customHeight="1" x14ac:dyDescent="0.25">
      <c r="A16" s="45">
        <v>3</v>
      </c>
      <c r="B16" s="89" t="s">
        <v>91</v>
      </c>
      <c r="C16" s="89"/>
      <c r="D16" s="89"/>
      <c r="E16" s="89"/>
      <c r="F16" s="89"/>
      <c r="G16" s="89"/>
      <c r="H16" s="45" t="s">
        <v>77</v>
      </c>
      <c r="I16" s="45">
        <v>1</v>
      </c>
      <c r="J16" s="46">
        <v>300000</v>
      </c>
      <c r="K16" s="47">
        <v>300000</v>
      </c>
    </row>
    <row r="17" spans="1:13" ht="58.5" customHeight="1" x14ac:dyDescent="0.25">
      <c r="A17" s="45">
        <v>4</v>
      </c>
      <c r="B17" s="89" t="s">
        <v>92</v>
      </c>
      <c r="C17" s="89"/>
      <c r="D17" s="89"/>
      <c r="E17" s="89"/>
      <c r="F17" s="89"/>
      <c r="G17" s="89"/>
      <c r="H17" s="45" t="s">
        <v>77</v>
      </c>
      <c r="I17" s="45">
        <v>1</v>
      </c>
      <c r="J17" s="46">
        <v>200000</v>
      </c>
      <c r="K17" s="47">
        <v>200000</v>
      </c>
    </row>
    <row r="18" spans="1:13" ht="17.25" customHeight="1" x14ac:dyDescent="0.25">
      <c r="A18" s="90" t="s">
        <v>81</v>
      </c>
      <c r="B18" s="90"/>
      <c r="C18" s="90"/>
      <c r="D18" s="90"/>
      <c r="E18" s="90"/>
      <c r="F18" s="90"/>
      <c r="G18" s="90"/>
      <c r="H18" s="90"/>
      <c r="I18" s="90"/>
      <c r="J18" s="90"/>
      <c r="K18" s="48">
        <f>K14+K15+K16+K17</f>
        <v>1105000</v>
      </c>
    </row>
    <row r="19" spans="1:13" ht="14.25" customHeight="1" x14ac:dyDescent="0.25">
      <c r="C19" s="3"/>
      <c r="F19" s="49"/>
      <c r="G19" s="50"/>
      <c r="H19" s="51"/>
      <c r="I19" s="50"/>
      <c r="J19"/>
      <c r="K19"/>
    </row>
    <row r="21" spans="1:13" ht="15.75" x14ac:dyDescent="0.25">
      <c r="A21" s="56" t="s">
        <v>4</v>
      </c>
      <c r="B21" s="57"/>
      <c r="C21" s="57"/>
      <c r="D21" s="58"/>
      <c r="E21" s="1"/>
    </row>
    <row r="22" spans="1:13" ht="14.25" customHeight="1" x14ac:dyDescent="0.25">
      <c r="A22" s="59" t="s">
        <v>26</v>
      </c>
      <c r="B22" s="60"/>
      <c r="C22" s="63" t="s">
        <v>27</v>
      </c>
      <c r="D22" s="63" t="s">
        <v>40</v>
      </c>
      <c r="E22" s="1"/>
    </row>
    <row r="23" spans="1:13" ht="9" customHeight="1" x14ac:dyDescent="0.25">
      <c r="A23" s="61"/>
      <c r="B23" s="62"/>
      <c r="C23" s="64"/>
      <c r="D23" s="64"/>
      <c r="E23" s="1"/>
    </row>
    <row r="24" spans="1:13" ht="9" customHeight="1" x14ac:dyDescent="0.25">
      <c r="A24" s="14"/>
      <c r="B24" s="14"/>
      <c r="C24" s="14"/>
      <c r="D24" s="14"/>
      <c r="E24" s="1"/>
    </row>
    <row r="25" spans="1:13" ht="15.75" x14ac:dyDescent="0.25">
      <c r="A25" s="56" t="s">
        <v>0</v>
      </c>
      <c r="B25" s="57"/>
      <c r="C25" s="57"/>
      <c r="D25" s="58"/>
      <c r="E25" s="1"/>
    </row>
    <row r="26" spans="1:13" ht="15.75" x14ac:dyDescent="0.25">
      <c r="A26" s="17" t="s">
        <v>5</v>
      </c>
      <c r="B26" s="53" t="s">
        <v>6</v>
      </c>
      <c r="C26" s="53"/>
      <c r="D26" s="17" t="s">
        <v>7</v>
      </c>
      <c r="E26" s="1"/>
    </row>
    <row r="27" spans="1:13" x14ac:dyDescent="0.25">
      <c r="A27" s="18">
        <v>44109</v>
      </c>
      <c r="B27" s="52" t="s">
        <v>36</v>
      </c>
      <c r="C27" s="52"/>
      <c r="D27" s="19">
        <v>1105000</v>
      </c>
      <c r="E27" s="31"/>
      <c r="F27" s="32"/>
      <c r="G27" s="32"/>
      <c r="H27" s="32"/>
      <c r="I27" s="32"/>
      <c r="J27" s="33"/>
      <c r="L27" s="32"/>
      <c r="M27" s="32"/>
    </row>
    <row r="28" spans="1:13" x14ac:dyDescent="0.25">
      <c r="A28" s="18">
        <v>44117</v>
      </c>
      <c r="B28" s="52" t="s">
        <v>93</v>
      </c>
      <c r="C28" s="52"/>
      <c r="D28" s="19">
        <v>271</v>
      </c>
      <c r="E28" s="38"/>
      <c r="F28" s="32"/>
      <c r="G28" s="32"/>
      <c r="H28" s="32"/>
      <c r="I28" s="32"/>
      <c r="J28" s="33"/>
      <c r="L28" s="32"/>
      <c r="M28" s="32"/>
    </row>
    <row r="29" spans="1:13" x14ac:dyDescent="0.25">
      <c r="A29" s="18">
        <v>44134</v>
      </c>
      <c r="B29" s="52" t="s">
        <v>71</v>
      </c>
      <c r="C29" s="52"/>
      <c r="D29" s="19">
        <v>9259.4599999999991</v>
      </c>
      <c r="E29" s="38"/>
      <c r="F29" s="32"/>
      <c r="G29" s="32"/>
      <c r="H29" s="32"/>
      <c r="I29" s="32"/>
      <c r="J29" s="33"/>
      <c r="L29" s="32"/>
      <c r="M29" s="32"/>
    </row>
    <row r="30" spans="1:13" x14ac:dyDescent="0.25">
      <c r="A30" s="18">
        <v>44135</v>
      </c>
      <c r="B30" s="52" t="s">
        <v>37</v>
      </c>
      <c r="C30" s="52"/>
      <c r="D30" s="19">
        <v>139.94</v>
      </c>
      <c r="E30" s="39"/>
      <c r="F30" s="32"/>
      <c r="G30" s="32"/>
      <c r="H30" s="32"/>
      <c r="I30" s="32"/>
      <c r="J30" s="33"/>
      <c r="L30" s="32"/>
      <c r="M30" s="32"/>
    </row>
    <row r="31" spans="1:13" x14ac:dyDescent="0.25">
      <c r="A31" s="18">
        <v>44146</v>
      </c>
      <c r="B31" s="52" t="s">
        <v>93</v>
      </c>
      <c r="C31" s="52"/>
      <c r="D31" s="19">
        <v>271</v>
      </c>
      <c r="E31" s="38"/>
      <c r="F31" s="32"/>
      <c r="G31" s="32"/>
      <c r="H31" s="32"/>
      <c r="I31" s="32"/>
      <c r="J31" s="33"/>
      <c r="L31" s="32"/>
      <c r="M31" s="32"/>
    </row>
    <row r="32" spans="1:13" ht="15.75" customHeight="1" x14ac:dyDescent="0.25">
      <c r="A32" s="18">
        <v>44162</v>
      </c>
      <c r="B32" s="52" t="s">
        <v>50</v>
      </c>
      <c r="C32" s="52"/>
      <c r="D32" s="19">
        <v>150.47</v>
      </c>
      <c r="E32" s="38"/>
      <c r="F32" s="32"/>
      <c r="G32" s="32"/>
      <c r="H32" s="32"/>
      <c r="I32" s="32"/>
      <c r="J32" s="33"/>
      <c r="L32" s="32"/>
      <c r="M32" s="32"/>
    </row>
    <row r="33" spans="1:13" x14ac:dyDescent="0.25">
      <c r="A33" s="18">
        <v>44165</v>
      </c>
      <c r="B33" s="52" t="s">
        <v>38</v>
      </c>
      <c r="C33" s="52"/>
      <c r="D33" s="19">
        <v>96.4</v>
      </c>
      <c r="E33" s="80"/>
      <c r="F33" s="81"/>
      <c r="G33" s="81"/>
      <c r="H33" s="81"/>
      <c r="I33" s="81"/>
      <c r="J33" s="81"/>
      <c r="K33" s="81"/>
      <c r="L33" s="81"/>
      <c r="M33" s="81"/>
    </row>
    <row r="34" spans="1:13" x14ac:dyDescent="0.25">
      <c r="A34" s="18">
        <v>44175</v>
      </c>
      <c r="B34" s="54" t="s">
        <v>93</v>
      </c>
      <c r="C34" s="55"/>
      <c r="D34" s="19">
        <v>271</v>
      </c>
      <c r="E34" s="38"/>
      <c r="F34" s="34"/>
      <c r="G34" s="34"/>
      <c r="H34" s="34"/>
      <c r="I34" s="34"/>
      <c r="J34" s="34"/>
      <c r="K34" s="34"/>
      <c r="L34" s="34"/>
      <c r="M34" s="34"/>
    </row>
    <row r="35" spans="1:13" x14ac:dyDescent="0.25">
      <c r="A35" s="18">
        <v>44196</v>
      </c>
      <c r="B35" s="52" t="s">
        <v>39</v>
      </c>
      <c r="C35" s="52"/>
      <c r="D35" s="19">
        <v>63.95</v>
      </c>
      <c r="E35" s="31"/>
      <c r="F35" s="32"/>
      <c r="G35" s="32"/>
      <c r="H35" s="32"/>
      <c r="I35" s="32"/>
      <c r="J35" s="33"/>
      <c r="L35" s="32"/>
      <c r="M35" s="32"/>
    </row>
    <row r="36" spans="1:13" x14ac:dyDescent="0.25">
      <c r="A36" s="18">
        <v>44207</v>
      </c>
      <c r="B36" s="52" t="s">
        <v>93</v>
      </c>
      <c r="C36" s="52"/>
      <c r="D36" s="19">
        <v>271</v>
      </c>
      <c r="E36" s="38"/>
      <c r="F36" s="32"/>
      <c r="G36" s="32"/>
      <c r="H36" s="32"/>
      <c r="I36" s="32"/>
      <c r="J36" s="33"/>
      <c r="L36" s="32"/>
      <c r="M36" s="32"/>
    </row>
    <row r="37" spans="1:13" x14ac:dyDescent="0.25">
      <c r="A37" s="18">
        <v>44227</v>
      </c>
      <c r="B37" s="52" t="s">
        <v>65</v>
      </c>
      <c r="C37" s="52"/>
      <c r="D37" s="19">
        <v>45.92</v>
      </c>
      <c r="E37" s="31"/>
      <c r="F37" s="32"/>
      <c r="G37" s="32"/>
      <c r="H37" s="32"/>
      <c r="I37" s="32"/>
      <c r="J37" s="33"/>
      <c r="L37" s="32"/>
      <c r="M37" s="32"/>
    </row>
    <row r="38" spans="1:13" ht="15.75" customHeight="1" x14ac:dyDescent="0.25">
      <c r="A38" s="18">
        <v>44237</v>
      </c>
      <c r="B38" s="52" t="s">
        <v>93</v>
      </c>
      <c r="C38" s="52"/>
      <c r="D38" s="19">
        <v>271</v>
      </c>
      <c r="E38" s="39"/>
      <c r="F38" s="32"/>
      <c r="G38" s="32"/>
      <c r="H38" s="32"/>
      <c r="I38" s="32"/>
      <c r="J38" s="33"/>
      <c r="L38" s="32"/>
      <c r="M38" s="32"/>
    </row>
    <row r="39" spans="1:13" x14ac:dyDescent="0.25">
      <c r="A39" s="18">
        <v>44255</v>
      </c>
      <c r="B39" s="52" t="s">
        <v>66</v>
      </c>
      <c r="C39" s="52"/>
      <c r="D39" s="19">
        <v>27.66</v>
      </c>
      <c r="E39" s="39"/>
      <c r="F39" s="32"/>
      <c r="G39" s="32"/>
      <c r="H39" s="32"/>
      <c r="I39" s="32"/>
      <c r="J39" s="33"/>
      <c r="L39" s="32"/>
      <c r="M39" s="32"/>
    </row>
    <row r="40" spans="1:13" x14ac:dyDescent="0.25">
      <c r="A40" s="18">
        <v>44265</v>
      </c>
      <c r="B40" s="52" t="s">
        <v>93</v>
      </c>
      <c r="C40" s="52"/>
      <c r="D40" s="19">
        <v>271</v>
      </c>
      <c r="E40" s="38"/>
      <c r="F40" s="32"/>
      <c r="G40" s="32"/>
      <c r="H40" s="32"/>
      <c r="I40" s="32"/>
      <c r="J40" s="33"/>
      <c r="L40" s="32"/>
      <c r="M40" s="32"/>
    </row>
    <row r="41" spans="1:13" x14ac:dyDescent="0.25">
      <c r="A41" s="18">
        <v>44286</v>
      </c>
      <c r="B41" s="52" t="s">
        <v>67</v>
      </c>
      <c r="C41" s="52"/>
      <c r="D41" s="19">
        <v>55.13</v>
      </c>
      <c r="E41" s="39"/>
      <c r="F41" s="32"/>
      <c r="G41" s="32"/>
      <c r="H41" s="32"/>
      <c r="I41" s="32"/>
      <c r="J41" s="33"/>
      <c r="L41" s="32"/>
      <c r="M41" s="32"/>
    </row>
    <row r="42" spans="1:13" x14ac:dyDescent="0.25">
      <c r="A42" s="18">
        <v>44298</v>
      </c>
      <c r="B42" s="52" t="s">
        <v>93</v>
      </c>
      <c r="C42" s="52"/>
      <c r="D42" s="19">
        <v>271</v>
      </c>
      <c r="E42" s="38"/>
      <c r="F42" s="32"/>
      <c r="G42" s="32"/>
      <c r="H42" s="32"/>
      <c r="I42" s="32"/>
      <c r="J42" s="33"/>
      <c r="L42" s="32"/>
      <c r="M42" s="32"/>
    </row>
    <row r="43" spans="1:13" x14ac:dyDescent="0.25">
      <c r="A43" s="18">
        <v>44316</v>
      </c>
      <c r="B43" s="52" t="s">
        <v>68</v>
      </c>
      <c r="C43" s="52"/>
      <c r="D43" s="19">
        <v>34.270000000000003</v>
      </c>
      <c r="E43" s="39"/>
      <c r="F43" s="32"/>
      <c r="G43" s="32"/>
      <c r="H43" s="32"/>
      <c r="I43" s="32"/>
      <c r="J43" s="33"/>
      <c r="L43" s="32"/>
      <c r="M43" s="32"/>
    </row>
    <row r="44" spans="1:13" ht="16.5" customHeight="1" x14ac:dyDescent="0.25">
      <c r="A44" s="18">
        <v>44302</v>
      </c>
      <c r="B44" s="52" t="s">
        <v>31</v>
      </c>
      <c r="C44" s="52"/>
      <c r="D44" s="19">
        <v>15788.36</v>
      </c>
      <c r="E44" s="39"/>
      <c r="F44" s="32"/>
      <c r="G44" s="32"/>
      <c r="H44" s="32"/>
      <c r="I44" s="32"/>
      <c r="J44" s="33"/>
      <c r="L44" s="32"/>
      <c r="M44" s="32"/>
    </row>
    <row r="45" spans="1:13" x14ac:dyDescent="0.25">
      <c r="A45" s="18">
        <v>44306</v>
      </c>
      <c r="B45" s="52" t="s">
        <v>93</v>
      </c>
      <c r="C45" s="52"/>
      <c r="D45" s="19">
        <v>271</v>
      </c>
      <c r="E45" s="38"/>
      <c r="F45" s="32"/>
      <c r="G45" s="32"/>
      <c r="H45" s="32"/>
      <c r="I45" s="32"/>
      <c r="J45" s="33"/>
      <c r="L45" s="32"/>
      <c r="M45" s="32"/>
    </row>
    <row r="46" spans="1:13" x14ac:dyDescent="0.25">
      <c r="A46" s="18">
        <v>44314</v>
      </c>
      <c r="B46" s="52" t="s">
        <v>31</v>
      </c>
      <c r="C46" s="52"/>
      <c r="D46" s="19">
        <v>3923.22</v>
      </c>
      <c r="E46" s="39"/>
      <c r="F46" s="32"/>
      <c r="G46" s="32"/>
      <c r="H46" s="32"/>
      <c r="I46" s="32"/>
      <c r="J46" s="33"/>
      <c r="L46" s="32"/>
      <c r="M46" s="32"/>
    </row>
    <row r="47" spans="1:13" x14ac:dyDescent="0.25">
      <c r="A47" s="18">
        <v>44328</v>
      </c>
      <c r="B47" s="52" t="s">
        <v>31</v>
      </c>
      <c r="C47" s="52"/>
      <c r="D47" s="19">
        <v>38126.870000000003</v>
      </c>
      <c r="E47" s="39"/>
      <c r="F47" s="32"/>
      <c r="G47" s="32"/>
      <c r="H47" s="32"/>
      <c r="I47" s="32"/>
      <c r="J47" s="33"/>
      <c r="L47" s="32"/>
      <c r="M47" s="32"/>
    </row>
    <row r="48" spans="1:13" x14ac:dyDescent="0.25">
      <c r="A48" s="18">
        <v>44327</v>
      </c>
      <c r="B48" s="52" t="s">
        <v>31</v>
      </c>
      <c r="C48" s="52"/>
      <c r="D48" s="19">
        <v>540</v>
      </c>
      <c r="E48" s="39"/>
      <c r="F48" s="32"/>
      <c r="G48" s="32"/>
      <c r="H48" s="32"/>
      <c r="I48" s="32"/>
      <c r="J48" s="33"/>
      <c r="L48" s="32"/>
      <c r="M48" s="32"/>
    </row>
    <row r="49" spans="1:14" x14ac:dyDescent="0.25">
      <c r="A49" s="18">
        <v>44328</v>
      </c>
      <c r="B49" s="52" t="s">
        <v>93</v>
      </c>
      <c r="C49" s="52"/>
      <c r="D49" s="19">
        <v>271</v>
      </c>
      <c r="E49" s="38"/>
      <c r="F49" s="32"/>
      <c r="G49" s="32"/>
      <c r="H49" s="32"/>
      <c r="I49" s="32"/>
      <c r="J49" s="33"/>
      <c r="L49" s="32"/>
      <c r="M49" s="32"/>
    </row>
    <row r="50" spans="1:14" x14ac:dyDescent="0.25">
      <c r="A50" s="18">
        <v>44341</v>
      </c>
      <c r="B50" s="52" t="s">
        <v>31</v>
      </c>
      <c r="C50" s="52"/>
      <c r="D50" s="19">
        <v>20369.28</v>
      </c>
      <c r="E50" s="39"/>
      <c r="F50" s="35"/>
      <c r="G50" s="36"/>
      <c r="H50" s="37"/>
      <c r="I50" s="32"/>
      <c r="J50" s="33"/>
      <c r="L50" s="32"/>
      <c r="M50" s="32"/>
    </row>
    <row r="51" spans="1:14" ht="15.75" x14ac:dyDescent="0.25">
      <c r="A51" s="20"/>
      <c r="B51" s="85" t="s">
        <v>8</v>
      </c>
      <c r="C51" s="85"/>
      <c r="D51" s="21">
        <f>SUM(D27:D50)</f>
        <v>1196059.9299999997</v>
      </c>
      <c r="E51" s="1"/>
    </row>
    <row r="52" spans="1:14" ht="8.25" customHeight="1" x14ac:dyDescent="0.25">
      <c r="A52" s="2"/>
      <c r="B52" s="12"/>
      <c r="C52" s="12"/>
      <c r="D52" s="13"/>
      <c r="E52" s="1"/>
    </row>
    <row r="53" spans="1:14" ht="15.75" customHeight="1" x14ac:dyDescent="0.25">
      <c r="A53" s="56" t="s">
        <v>9</v>
      </c>
      <c r="B53" s="57"/>
      <c r="C53" s="57"/>
      <c r="D53" s="57"/>
      <c r="E53" s="57"/>
      <c r="F53" s="57"/>
      <c r="G53" s="57"/>
      <c r="H53" s="57"/>
      <c r="I53" s="57"/>
      <c r="J53" s="58"/>
    </row>
    <row r="54" spans="1:14" ht="15.75" customHeight="1" x14ac:dyDescent="0.25">
      <c r="A54" s="68" t="s">
        <v>10</v>
      </c>
      <c r="B54" s="68" t="s">
        <v>11</v>
      </c>
      <c r="C54" s="73" t="s">
        <v>12</v>
      </c>
      <c r="D54" s="74"/>
      <c r="E54" s="74"/>
      <c r="F54" s="74"/>
      <c r="G54" s="74"/>
      <c r="H54" s="74"/>
      <c r="I54" s="74"/>
      <c r="J54" s="75"/>
    </row>
    <row r="55" spans="1:14" ht="17.25" customHeight="1" x14ac:dyDescent="0.25">
      <c r="A55" s="69"/>
      <c r="B55" s="69"/>
      <c r="C55" s="69" t="s">
        <v>13</v>
      </c>
      <c r="D55" s="76" t="s">
        <v>14</v>
      </c>
      <c r="E55" s="73" t="s">
        <v>15</v>
      </c>
      <c r="F55" s="74"/>
      <c r="G55" s="75"/>
      <c r="H55" s="73" t="s">
        <v>16</v>
      </c>
      <c r="I55" s="74"/>
      <c r="J55" s="75"/>
    </row>
    <row r="56" spans="1:14" ht="18" x14ac:dyDescent="0.25">
      <c r="A56" s="70"/>
      <c r="B56" s="70"/>
      <c r="C56" s="70"/>
      <c r="D56" s="76"/>
      <c r="E56" s="6" t="s">
        <v>17</v>
      </c>
      <c r="F56" s="6" t="s">
        <v>18</v>
      </c>
      <c r="G56" s="5" t="s">
        <v>19</v>
      </c>
      <c r="H56" s="7" t="s">
        <v>20</v>
      </c>
      <c r="I56" s="5" t="s">
        <v>21</v>
      </c>
      <c r="J56" s="23" t="s">
        <v>22</v>
      </c>
    </row>
    <row r="57" spans="1:14" x14ac:dyDescent="0.25">
      <c r="A57" s="11" t="s">
        <v>32</v>
      </c>
      <c r="B57" s="8">
        <v>0</v>
      </c>
      <c r="C57" s="4" t="s">
        <v>33</v>
      </c>
      <c r="D57" s="25" t="s">
        <v>32</v>
      </c>
      <c r="E57" s="26" t="s">
        <v>34</v>
      </c>
      <c r="F57" s="27">
        <v>0</v>
      </c>
      <c r="G57" s="28">
        <v>44117</v>
      </c>
      <c r="H57" s="27">
        <v>0</v>
      </c>
      <c r="I57" s="28">
        <v>44117</v>
      </c>
      <c r="J57" s="29">
        <v>271</v>
      </c>
      <c r="K57" s="33"/>
      <c r="L57" s="22"/>
      <c r="M57" s="22"/>
      <c r="N57" s="22"/>
    </row>
    <row r="58" spans="1:14" x14ac:dyDescent="0.25">
      <c r="A58" s="4" t="s">
        <v>30</v>
      </c>
      <c r="B58" s="8">
        <v>259740</v>
      </c>
      <c r="C58" s="4" t="s">
        <v>44</v>
      </c>
      <c r="D58" s="4" t="s">
        <v>30</v>
      </c>
      <c r="E58" s="4" t="s">
        <v>28</v>
      </c>
      <c r="F58" s="9">
        <v>9598</v>
      </c>
      <c r="G58" s="10">
        <v>44113</v>
      </c>
      <c r="H58" s="9">
        <v>0</v>
      </c>
      <c r="I58" s="10">
        <v>44127</v>
      </c>
      <c r="J58" s="40">
        <v>28700</v>
      </c>
    </row>
    <row r="59" spans="1:14" x14ac:dyDescent="0.25">
      <c r="A59" s="4" t="s">
        <v>30</v>
      </c>
      <c r="B59" s="8">
        <v>259740</v>
      </c>
      <c r="C59" s="4" t="s">
        <v>45</v>
      </c>
      <c r="D59" s="4" t="s">
        <v>30</v>
      </c>
      <c r="E59" s="4" t="s">
        <v>28</v>
      </c>
      <c r="F59" s="9">
        <v>140290</v>
      </c>
      <c r="G59" s="10">
        <v>44118</v>
      </c>
      <c r="H59" s="9">
        <v>0</v>
      </c>
      <c r="I59" s="10">
        <v>44127</v>
      </c>
      <c r="J59" s="40">
        <v>11490</v>
      </c>
    </row>
    <row r="60" spans="1:14" x14ac:dyDescent="0.25">
      <c r="A60" s="4" t="s">
        <v>30</v>
      </c>
      <c r="B60" s="8">
        <v>259740</v>
      </c>
      <c r="C60" s="4" t="s">
        <v>46</v>
      </c>
      <c r="D60" s="4" t="s">
        <v>30</v>
      </c>
      <c r="E60" s="4" t="s">
        <v>28</v>
      </c>
      <c r="F60" s="9">
        <v>1775381</v>
      </c>
      <c r="G60" s="10">
        <v>44119</v>
      </c>
      <c r="H60" s="9">
        <v>0</v>
      </c>
      <c r="I60" s="10">
        <v>44127</v>
      </c>
      <c r="J60" s="40">
        <v>4166.25</v>
      </c>
    </row>
    <row r="61" spans="1:14" x14ac:dyDescent="0.25">
      <c r="A61" s="4" t="s">
        <v>30</v>
      </c>
      <c r="B61" s="8">
        <v>259740</v>
      </c>
      <c r="C61" s="4" t="s">
        <v>46</v>
      </c>
      <c r="D61" s="4" t="s">
        <v>30</v>
      </c>
      <c r="E61" s="4" t="s">
        <v>28</v>
      </c>
      <c r="F61" s="9">
        <v>1775381</v>
      </c>
      <c r="G61" s="10">
        <v>44119</v>
      </c>
      <c r="H61" s="9">
        <v>0</v>
      </c>
      <c r="I61" s="10">
        <v>44127</v>
      </c>
      <c r="J61" s="40">
        <v>4166.25</v>
      </c>
    </row>
    <row r="62" spans="1:14" x14ac:dyDescent="0.25">
      <c r="A62" s="4" t="s">
        <v>30</v>
      </c>
      <c r="B62" s="8">
        <v>259740</v>
      </c>
      <c r="C62" s="4" t="s">
        <v>46</v>
      </c>
      <c r="D62" s="4" t="s">
        <v>30</v>
      </c>
      <c r="E62" s="4" t="s">
        <v>28</v>
      </c>
      <c r="F62" s="9">
        <v>1775381</v>
      </c>
      <c r="G62" s="10">
        <v>44119</v>
      </c>
      <c r="H62" s="9">
        <v>0</v>
      </c>
      <c r="I62" s="10">
        <v>44127</v>
      </c>
      <c r="J62" s="40">
        <v>4167.5</v>
      </c>
      <c r="K62" s="33"/>
      <c r="L62" s="22"/>
      <c r="M62" s="22"/>
      <c r="N62" s="22"/>
    </row>
    <row r="63" spans="1:14" x14ac:dyDescent="0.25">
      <c r="A63" s="4" t="s">
        <v>42</v>
      </c>
      <c r="B63" s="8">
        <v>216000</v>
      </c>
      <c r="C63" s="4" t="s">
        <v>41</v>
      </c>
      <c r="D63" s="4" t="s">
        <v>42</v>
      </c>
      <c r="E63" s="4" t="s">
        <v>47</v>
      </c>
      <c r="F63" s="30">
        <v>20110116830000</v>
      </c>
      <c r="G63" s="10">
        <v>44125</v>
      </c>
      <c r="H63" s="9">
        <v>0</v>
      </c>
      <c r="I63" s="10">
        <v>44134</v>
      </c>
      <c r="J63" s="40">
        <v>33565.56</v>
      </c>
    </row>
    <row r="64" spans="1:14" x14ac:dyDescent="0.25">
      <c r="A64" s="11" t="s">
        <v>32</v>
      </c>
      <c r="B64" s="8">
        <v>0</v>
      </c>
      <c r="C64" s="4" t="s">
        <v>33</v>
      </c>
      <c r="D64" s="25" t="s">
        <v>32</v>
      </c>
      <c r="E64" s="26" t="s">
        <v>34</v>
      </c>
      <c r="F64" s="27">
        <v>0</v>
      </c>
      <c r="G64" s="28">
        <v>44145</v>
      </c>
      <c r="H64" s="27">
        <v>0</v>
      </c>
      <c r="I64" s="28">
        <v>44115</v>
      </c>
      <c r="J64" s="29">
        <v>271</v>
      </c>
      <c r="K64" s="33"/>
      <c r="L64" s="22"/>
      <c r="M64" s="22"/>
      <c r="N64" s="22"/>
    </row>
    <row r="65" spans="1:14" x14ac:dyDescent="0.25">
      <c r="A65" s="4" t="s">
        <v>43</v>
      </c>
      <c r="B65" s="8">
        <v>520000</v>
      </c>
      <c r="C65" s="4" t="s">
        <v>48</v>
      </c>
      <c r="D65" s="4" t="s">
        <v>43</v>
      </c>
      <c r="E65" s="4" t="s">
        <v>28</v>
      </c>
      <c r="F65" s="9">
        <v>86924730</v>
      </c>
      <c r="G65" s="10">
        <v>44138</v>
      </c>
      <c r="H65" s="9">
        <v>0</v>
      </c>
      <c r="I65" s="10">
        <v>44146</v>
      </c>
      <c r="J65" s="40">
        <v>40514.42</v>
      </c>
    </row>
    <row r="66" spans="1:14" x14ac:dyDescent="0.25">
      <c r="A66" s="11" t="s">
        <v>70</v>
      </c>
      <c r="B66" s="8">
        <v>40000</v>
      </c>
      <c r="C66" s="4" t="s">
        <v>49</v>
      </c>
      <c r="D66" s="11" t="s">
        <v>70</v>
      </c>
      <c r="E66" s="26" t="s">
        <v>28</v>
      </c>
      <c r="F66" s="27">
        <v>60418</v>
      </c>
      <c r="G66" s="28">
        <v>44127</v>
      </c>
      <c r="H66" s="27">
        <v>0</v>
      </c>
      <c r="I66" s="28">
        <v>44160</v>
      </c>
      <c r="J66" s="29">
        <v>6169.44</v>
      </c>
      <c r="K66" s="33" t="s">
        <v>29</v>
      </c>
      <c r="L66" s="22"/>
      <c r="M66" s="22"/>
      <c r="N66" s="22"/>
    </row>
    <row r="67" spans="1:14" x14ac:dyDescent="0.25">
      <c r="A67" s="4" t="s">
        <v>43</v>
      </c>
      <c r="B67" s="8">
        <v>520000</v>
      </c>
      <c r="C67" s="4" t="s">
        <v>61</v>
      </c>
      <c r="D67" s="4" t="s">
        <v>43</v>
      </c>
      <c r="E67" s="4" t="s">
        <v>28</v>
      </c>
      <c r="F67" s="9">
        <v>4810</v>
      </c>
      <c r="G67" s="10">
        <v>44140</v>
      </c>
      <c r="H67" s="9">
        <v>0</v>
      </c>
      <c r="I67" s="10">
        <v>44152</v>
      </c>
      <c r="J67" s="40">
        <v>42303.199999999997</v>
      </c>
      <c r="K67" s="32" t="s">
        <v>29</v>
      </c>
    </row>
    <row r="68" spans="1:14" x14ac:dyDescent="0.25">
      <c r="A68" s="11" t="s">
        <v>70</v>
      </c>
      <c r="B68" s="8">
        <v>40000</v>
      </c>
      <c r="C68" s="4" t="s">
        <v>49</v>
      </c>
      <c r="D68" s="11" t="s">
        <v>70</v>
      </c>
      <c r="E68" s="26" t="s">
        <v>28</v>
      </c>
      <c r="F68" s="27">
        <v>61371</v>
      </c>
      <c r="G68" s="28">
        <v>44145</v>
      </c>
      <c r="H68" s="27">
        <v>0</v>
      </c>
      <c r="I68" s="28">
        <v>44152</v>
      </c>
      <c r="J68" s="29">
        <v>5858.06</v>
      </c>
      <c r="K68" s="33"/>
      <c r="L68" s="22"/>
      <c r="M68" s="22"/>
      <c r="N68" s="22"/>
    </row>
    <row r="69" spans="1:14" x14ac:dyDescent="0.25">
      <c r="A69" s="11" t="s">
        <v>51</v>
      </c>
      <c r="B69" s="8">
        <v>148000</v>
      </c>
      <c r="C69" s="4" t="s">
        <v>52</v>
      </c>
      <c r="D69" s="11" t="s">
        <v>51</v>
      </c>
      <c r="E69" s="26" t="s">
        <v>28</v>
      </c>
      <c r="F69" s="27">
        <v>6336</v>
      </c>
      <c r="G69" s="28">
        <v>44141</v>
      </c>
      <c r="H69" s="27">
        <v>0</v>
      </c>
      <c r="I69" s="28">
        <v>44152</v>
      </c>
      <c r="J69" s="29">
        <v>5530.3</v>
      </c>
      <c r="K69" s="33" t="s">
        <v>29</v>
      </c>
      <c r="L69" s="22"/>
      <c r="M69" s="22"/>
      <c r="N69" s="22"/>
    </row>
    <row r="70" spans="1:14" x14ac:dyDescent="0.25">
      <c r="A70" s="11" t="s">
        <v>51</v>
      </c>
      <c r="B70" s="8">
        <v>148000</v>
      </c>
      <c r="C70" s="4" t="s">
        <v>53</v>
      </c>
      <c r="D70" s="11" t="s">
        <v>51</v>
      </c>
      <c r="E70" s="26" t="s">
        <v>28</v>
      </c>
      <c r="F70" s="27">
        <v>53568</v>
      </c>
      <c r="G70" s="28">
        <v>44144</v>
      </c>
      <c r="H70" s="27">
        <v>0</v>
      </c>
      <c r="I70" s="28">
        <v>44152</v>
      </c>
      <c r="J70" s="29">
        <v>14000.64</v>
      </c>
      <c r="K70" s="33"/>
      <c r="L70" s="22"/>
      <c r="M70" s="22"/>
      <c r="N70" s="22"/>
    </row>
    <row r="71" spans="1:14" x14ac:dyDescent="0.25">
      <c r="A71" s="11" t="s">
        <v>30</v>
      </c>
      <c r="B71" s="8">
        <v>259740</v>
      </c>
      <c r="C71" s="4" t="s">
        <v>54</v>
      </c>
      <c r="D71" s="11" t="s">
        <v>30</v>
      </c>
      <c r="E71" s="26" t="s">
        <v>28</v>
      </c>
      <c r="F71" s="27">
        <v>2788249</v>
      </c>
      <c r="G71" s="28">
        <v>44145</v>
      </c>
      <c r="H71" s="27">
        <v>0</v>
      </c>
      <c r="I71" s="28">
        <v>44160</v>
      </c>
      <c r="J71" s="29">
        <v>17400</v>
      </c>
      <c r="K71" s="33"/>
      <c r="L71" s="22"/>
      <c r="M71" s="22"/>
      <c r="N71" s="22"/>
    </row>
    <row r="72" spans="1:14" x14ac:dyDescent="0.25">
      <c r="A72" s="11" t="s">
        <v>30</v>
      </c>
      <c r="B72" s="8">
        <v>259740</v>
      </c>
      <c r="C72" s="4" t="s">
        <v>55</v>
      </c>
      <c r="D72" s="11" t="s">
        <v>30</v>
      </c>
      <c r="E72" s="26" t="s">
        <v>28</v>
      </c>
      <c r="F72" s="27">
        <v>167147</v>
      </c>
      <c r="G72" s="28">
        <v>44145</v>
      </c>
      <c r="H72" s="27">
        <v>0</v>
      </c>
      <c r="I72" s="28">
        <v>44160</v>
      </c>
      <c r="J72" s="29">
        <v>5250</v>
      </c>
      <c r="K72" s="33"/>
      <c r="L72" s="22"/>
      <c r="M72" s="22"/>
      <c r="N72" s="22"/>
    </row>
    <row r="73" spans="1:14" x14ac:dyDescent="0.25">
      <c r="A73" s="11" t="s">
        <v>30</v>
      </c>
      <c r="B73" s="8">
        <v>259740</v>
      </c>
      <c r="C73" s="4" t="s">
        <v>45</v>
      </c>
      <c r="D73" s="11" t="s">
        <v>30</v>
      </c>
      <c r="E73" s="26" t="s">
        <v>28</v>
      </c>
      <c r="F73" s="27">
        <v>141703</v>
      </c>
      <c r="G73" s="28">
        <v>44145</v>
      </c>
      <c r="H73" s="27">
        <v>0</v>
      </c>
      <c r="I73" s="28">
        <v>44160</v>
      </c>
      <c r="J73" s="29">
        <v>7840.56</v>
      </c>
      <c r="K73" s="33"/>
      <c r="L73" s="22"/>
      <c r="M73" s="22"/>
      <c r="N73" s="22"/>
    </row>
    <row r="74" spans="1:14" x14ac:dyDescent="0.25">
      <c r="A74" s="11" t="s">
        <v>30</v>
      </c>
      <c r="B74" s="8">
        <v>259740</v>
      </c>
      <c r="C74" s="4" t="s">
        <v>45</v>
      </c>
      <c r="D74" s="11" t="s">
        <v>30</v>
      </c>
      <c r="E74" s="26" t="s">
        <v>28</v>
      </c>
      <c r="F74" s="27">
        <v>141703</v>
      </c>
      <c r="G74" s="28">
        <v>44145</v>
      </c>
      <c r="H74" s="27">
        <v>0</v>
      </c>
      <c r="I74" s="28">
        <v>44160</v>
      </c>
      <c r="J74" s="29">
        <v>7838.22</v>
      </c>
      <c r="K74" s="33"/>
      <c r="L74" s="22"/>
      <c r="M74" s="22"/>
      <c r="N74" s="22"/>
    </row>
    <row r="75" spans="1:14" x14ac:dyDescent="0.25">
      <c r="A75" s="11" t="s">
        <v>30</v>
      </c>
      <c r="B75" s="8">
        <v>259740</v>
      </c>
      <c r="C75" s="4" t="s">
        <v>45</v>
      </c>
      <c r="D75" s="11" t="s">
        <v>30</v>
      </c>
      <c r="E75" s="26" t="s">
        <v>28</v>
      </c>
      <c r="F75" s="27">
        <v>141703</v>
      </c>
      <c r="G75" s="28">
        <v>44145</v>
      </c>
      <c r="H75" s="27">
        <v>0</v>
      </c>
      <c r="I75" s="28">
        <v>44160</v>
      </c>
      <c r="J75" s="29">
        <v>7838.22</v>
      </c>
      <c r="K75" s="33"/>
      <c r="L75" s="22"/>
      <c r="M75" s="22"/>
      <c r="N75" s="22"/>
    </row>
    <row r="76" spans="1:14" x14ac:dyDescent="0.25">
      <c r="A76" s="11" t="s">
        <v>51</v>
      </c>
      <c r="B76" s="8">
        <v>148000</v>
      </c>
      <c r="C76" s="4" t="s">
        <v>56</v>
      </c>
      <c r="D76" s="11" t="s">
        <v>51</v>
      </c>
      <c r="E76" s="26" t="s">
        <v>28</v>
      </c>
      <c r="F76" s="27">
        <v>12696</v>
      </c>
      <c r="G76" s="28">
        <v>44161</v>
      </c>
      <c r="H76" s="27">
        <v>0</v>
      </c>
      <c r="I76" s="28">
        <v>44162</v>
      </c>
      <c r="J76" s="29">
        <v>11933.61</v>
      </c>
      <c r="K76" s="33"/>
      <c r="L76" s="22"/>
      <c r="M76" s="22"/>
      <c r="N76" s="22"/>
    </row>
    <row r="77" spans="1:14" x14ac:dyDescent="0.25">
      <c r="A77" s="4" t="s">
        <v>42</v>
      </c>
      <c r="B77" s="8">
        <v>216000</v>
      </c>
      <c r="C77" s="4" t="s">
        <v>41</v>
      </c>
      <c r="D77" s="4" t="s">
        <v>42</v>
      </c>
      <c r="E77" s="4" t="s">
        <v>47</v>
      </c>
      <c r="F77" s="30">
        <v>20120116830000</v>
      </c>
      <c r="G77" s="10">
        <v>44155</v>
      </c>
      <c r="H77" s="9">
        <v>0</v>
      </c>
      <c r="I77" s="10">
        <v>44162</v>
      </c>
      <c r="J77" s="40">
        <v>30490.35</v>
      </c>
    </row>
    <row r="78" spans="1:14" x14ac:dyDescent="0.25">
      <c r="A78" s="11" t="s">
        <v>30</v>
      </c>
      <c r="B78" s="8">
        <v>259740</v>
      </c>
      <c r="C78" s="4" t="s">
        <v>46</v>
      </c>
      <c r="D78" s="11" t="s">
        <v>30</v>
      </c>
      <c r="E78" s="26" t="s">
        <v>28</v>
      </c>
      <c r="F78" s="27">
        <v>1789003</v>
      </c>
      <c r="G78" s="28">
        <v>44147</v>
      </c>
      <c r="H78" s="27">
        <v>0</v>
      </c>
      <c r="I78" s="28">
        <v>44167</v>
      </c>
      <c r="J78" s="29">
        <v>5666.1</v>
      </c>
      <c r="K78" s="33"/>
      <c r="L78" s="22"/>
      <c r="M78" s="22"/>
      <c r="N78" s="22"/>
    </row>
    <row r="79" spans="1:14" x14ac:dyDescent="0.25">
      <c r="A79" s="11" t="s">
        <v>30</v>
      </c>
      <c r="B79" s="8">
        <v>259740</v>
      </c>
      <c r="C79" s="4" t="s">
        <v>46</v>
      </c>
      <c r="D79" s="11" t="s">
        <v>30</v>
      </c>
      <c r="E79" s="26" t="s">
        <v>28</v>
      </c>
      <c r="F79" s="27">
        <v>1789003</v>
      </c>
      <c r="G79" s="28">
        <v>44147</v>
      </c>
      <c r="H79" s="27">
        <v>0</v>
      </c>
      <c r="I79" s="28">
        <v>44167</v>
      </c>
      <c r="J79" s="29">
        <v>5666.1</v>
      </c>
      <c r="K79" s="33"/>
      <c r="L79" s="22"/>
      <c r="M79" s="22"/>
      <c r="N79" s="22"/>
    </row>
    <row r="80" spans="1:14" x14ac:dyDescent="0.25">
      <c r="A80" s="11" t="s">
        <v>30</v>
      </c>
      <c r="B80" s="8">
        <v>259740</v>
      </c>
      <c r="C80" s="4" t="s">
        <v>46</v>
      </c>
      <c r="D80" s="11" t="s">
        <v>30</v>
      </c>
      <c r="E80" s="26" t="s">
        <v>28</v>
      </c>
      <c r="F80" s="27">
        <v>1789003</v>
      </c>
      <c r="G80" s="28">
        <v>44147</v>
      </c>
      <c r="H80" s="27">
        <v>0</v>
      </c>
      <c r="I80" s="28">
        <v>44167</v>
      </c>
      <c r="J80" s="29">
        <v>5667.8</v>
      </c>
      <c r="K80" s="33"/>
      <c r="L80" s="22"/>
      <c r="M80" s="22"/>
      <c r="N80" s="22"/>
    </row>
    <row r="81" spans="1:14" x14ac:dyDescent="0.25">
      <c r="A81" s="11" t="s">
        <v>30</v>
      </c>
      <c r="B81" s="8">
        <v>259740</v>
      </c>
      <c r="C81" s="4" t="s">
        <v>46</v>
      </c>
      <c r="D81" s="11" t="s">
        <v>30</v>
      </c>
      <c r="E81" s="26" t="s">
        <v>28</v>
      </c>
      <c r="F81" s="27">
        <v>1794476</v>
      </c>
      <c r="G81" s="28">
        <v>44159</v>
      </c>
      <c r="H81" s="27">
        <v>0</v>
      </c>
      <c r="I81" s="28">
        <v>44167</v>
      </c>
      <c r="J81" s="29">
        <v>5666.1</v>
      </c>
      <c r="K81" s="33"/>
      <c r="L81" s="22"/>
      <c r="M81" s="22"/>
      <c r="N81" s="22"/>
    </row>
    <row r="82" spans="1:14" x14ac:dyDescent="0.25">
      <c r="A82" s="11" t="s">
        <v>30</v>
      </c>
      <c r="B82" s="8">
        <v>259740</v>
      </c>
      <c r="C82" s="4" t="s">
        <v>46</v>
      </c>
      <c r="D82" s="11" t="s">
        <v>30</v>
      </c>
      <c r="E82" s="26" t="s">
        <v>28</v>
      </c>
      <c r="F82" s="27">
        <v>1794476</v>
      </c>
      <c r="G82" s="28">
        <v>44159</v>
      </c>
      <c r="H82" s="27">
        <v>0</v>
      </c>
      <c r="I82" s="28">
        <v>44167</v>
      </c>
      <c r="J82" s="29">
        <v>5666.1</v>
      </c>
      <c r="K82" s="33"/>
      <c r="L82" s="22"/>
      <c r="M82" s="22"/>
      <c r="N82" s="22"/>
    </row>
    <row r="83" spans="1:14" x14ac:dyDescent="0.25">
      <c r="A83" s="11" t="s">
        <v>30</v>
      </c>
      <c r="B83" s="8">
        <v>259740</v>
      </c>
      <c r="C83" s="4" t="s">
        <v>46</v>
      </c>
      <c r="D83" s="11" t="s">
        <v>30</v>
      </c>
      <c r="E83" s="26" t="s">
        <v>28</v>
      </c>
      <c r="F83" s="27">
        <v>1794476</v>
      </c>
      <c r="G83" s="28">
        <v>44159</v>
      </c>
      <c r="H83" s="27">
        <v>0</v>
      </c>
      <c r="I83" s="28">
        <v>44167</v>
      </c>
      <c r="J83" s="29">
        <v>5667.8</v>
      </c>
      <c r="K83" s="33"/>
      <c r="L83" s="22"/>
      <c r="M83" s="22"/>
      <c r="N83" s="22"/>
    </row>
    <row r="84" spans="1:14" x14ac:dyDescent="0.25">
      <c r="A84" s="11" t="s">
        <v>30</v>
      </c>
      <c r="B84" s="8">
        <v>259740</v>
      </c>
      <c r="C84" s="4" t="s">
        <v>57</v>
      </c>
      <c r="D84" s="11" t="s">
        <v>30</v>
      </c>
      <c r="E84" s="26" t="s">
        <v>28</v>
      </c>
      <c r="F84" s="27">
        <v>89075</v>
      </c>
      <c r="G84" s="28">
        <v>44146</v>
      </c>
      <c r="H84" s="27">
        <v>0</v>
      </c>
      <c r="I84" s="28">
        <v>44167</v>
      </c>
      <c r="J84" s="29">
        <v>9268</v>
      </c>
      <c r="K84" s="33"/>
      <c r="L84" s="22"/>
      <c r="M84" s="22"/>
      <c r="N84" s="22"/>
    </row>
    <row r="85" spans="1:14" x14ac:dyDescent="0.25">
      <c r="A85" s="11" t="s">
        <v>30</v>
      </c>
      <c r="B85" s="8">
        <v>259740</v>
      </c>
      <c r="C85" s="4" t="s">
        <v>58</v>
      </c>
      <c r="D85" s="11" t="s">
        <v>30</v>
      </c>
      <c r="E85" s="26" t="s">
        <v>28</v>
      </c>
      <c r="F85" s="27">
        <v>73584</v>
      </c>
      <c r="G85" s="28">
        <v>44145</v>
      </c>
      <c r="H85" s="27">
        <v>0</v>
      </c>
      <c r="I85" s="28">
        <v>44167</v>
      </c>
      <c r="J85" s="29">
        <v>20000</v>
      </c>
      <c r="K85" s="33"/>
      <c r="L85" s="22"/>
      <c r="M85" s="22"/>
      <c r="N85" s="22"/>
    </row>
    <row r="86" spans="1:14" x14ac:dyDescent="0.25">
      <c r="A86" s="11" t="s">
        <v>30</v>
      </c>
      <c r="B86" s="8">
        <v>259740</v>
      </c>
      <c r="C86" s="4" t="s">
        <v>59</v>
      </c>
      <c r="D86" s="11" t="s">
        <v>30</v>
      </c>
      <c r="E86" s="26" t="s">
        <v>28</v>
      </c>
      <c r="F86" s="27">
        <v>60278</v>
      </c>
      <c r="G86" s="28">
        <v>44145</v>
      </c>
      <c r="H86" s="27">
        <v>0</v>
      </c>
      <c r="I86" s="28">
        <v>44167</v>
      </c>
      <c r="J86" s="29">
        <v>9250</v>
      </c>
      <c r="K86" s="33"/>
      <c r="L86" s="22"/>
      <c r="M86" s="22"/>
      <c r="N86" s="22"/>
    </row>
    <row r="87" spans="1:14" x14ac:dyDescent="0.25">
      <c r="A87" s="11" t="s">
        <v>30</v>
      </c>
      <c r="B87" s="8">
        <v>259740</v>
      </c>
      <c r="C87" s="4" t="s">
        <v>60</v>
      </c>
      <c r="D87" s="11" t="s">
        <v>30</v>
      </c>
      <c r="E87" s="26" t="s">
        <v>28</v>
      </c>
      <c r="F87" s="27">
        <v>86060</v>
      </c>
      <c r="G87" s="28">
        <v>44152</v>
      </c>
      <c r="H87" s="27">
        <v>0</v>
      </c>
      <c r="I87" s="28">
        <v>44167</v>
      </c>
      <c r="J87" s="29">
        <v>6960</v>
      </c>
      <c r="K87" s="33"/>
      <c r="L87" s="22"/>
      <c r="M87" s="22"/>
      <c r="N87" s="22"/>
    </row>
    <row r="88" spans="1:14" x14ac:dyDescent="0.25">
      <c r="A88" s="11" t="s">
        <v>30</v>
      </c>
      <c r="B88" s="8">
        <v>259740</v>
      </c>
      <c r="C88" s="4" t="s">
        <v>60</v>
      </c>
      <c r="D88" s="11" t="s">
        <v>30</v>
      </c>
      <c r="E88" s="26" t="s">
        <v>28</v>
      </c>
      <c r="F88" s="27">
        <v>86060</v>
      </c>
      <c r="G88" s="28">
        <v>44152</v>
      </c>
      <c r="H88" s="27">
        <v>0</v>
      </c>
      <c r="I88" s="28">
        <v>44167</v>
      </c>
      <c r="J88" s="29">
        <v>6960</v>
      </c>
      <c r="K88" s="33"/>
      <c r="L88" s="22"/>
      <c r="M88" s="22"/>
      <c r="N88" s="22"/>
    </row>
    <row r="89" spans="1:14" x14ac:dyDescent="0.25">
      <c r="A89" s="4" t="s">
        <v>43</v>
      </c>
      <c r="B89" s="8">
        <v>520000</v>
      </c>
      <c r="C89" s="4" t="s">
        <v>48</v>
      </c>
      <c r="D89" s="4" t="s">
        <v>43</v>
      </c>
      <c r="E89" s="4" t="s">
        <v>28</v>
      </c>
      <c r="F89" s="9">
        <v>89762376</v>
      </c>
      <c r="G89" s="10">
        <v>44166</v>
      </c>
      <c r="H89" s="9">
        <v>0</v>
      </c>
      <c r="I89" s="10">
        <v>44168</v>
      </c>
      <c r="J89" s="40">
        <v>38500.93</v>
      </c>
      <c r="K89" s="32" t="s">
        <v>29</v>
      </c>
    </row>
    <row r="90" spans="1:14" x14ac:dyDescent="0.25">
      <c r="A90" s="4" t="s">
        <v>43</v>
      </c>
      <c r="B90" s="8">
        <v>520000</v>
      </c>
      <c r="C90" s="4" t="s">
        <v>61</v>
      </c>
      <c r="D90" s="4" t="s">
        <v>43</v>
      </c>
      <c r="E90" s="4" t="s">
        <v>28</v>
      </c>
      <c r="F90" s="9">
        <v>4922</v>
      </c>
      <c r="G90" s="10">
        <v>44168</v>
      </c>
      <c r="H90" s="9">
        <v>0</v>
      </c>
      <c r="I90" s="10">
        <v>44169</v>
      </c>
      <c r="J90" s="40">
        <v>41284.800000000003</v>
      </c>
      <c r="K90" s="32" t="s">
        <v>29</v>
      </c>
    </row>
    <row r="91" spans="1:14" x14ac:dyDescent="0.25">
      <c r="A91" s="11" t="s">
        <v>32</v>
      </c>
      <c r="B91" s="8">
        <v>0</v>
      </c>
      <c r="C91" s="4" t="s">
        <v>33</v>
      </c>
      <c r="D91" s="25" t="s">
        <v>32</v>
      </c>
      <c r="E91" s="26" t="s">
        <v>34</v>
      </c>
      <c r="F91" s="27">
        <v>0</v>
      </c>
      <c r="G91" s="28">
        <v>44175</v>
      </c>
      <c r="H91" s="27">
        <v>0</v>
      </c>
      <c r="I91" s="28">
        <v>44175</v>
      </c>
      <c r="J91" s="29">
        <v>271</v>
      </c>
      <c r="K91" s="33"/>
      <c r="L91" s="22"/>
      <c r="M91" s="22"/>
      <c r="N91" s="22"/>
    </row>
    <row r="92" spans="1:14" x14ac:dyDescent="0.25">
      <c r="A92" s="11" t="s">
        <v>70</v>
      </c>
      <c r="B92" s="8">
        <v>40000</v>
      </c>
      <c r="C92" s="4" t="s">
        <v>49</v>
      </c>
      <c r="D92" s="11" t="s">
        <v>70</v>
      </c>
      <c r="E92" s="26" t="s">
        <v>28</v>
      </c>
      <c r="F92" s="27">
        <v>62589</v>
      </c>
      <c r="G92" s="28">
        <v>44167</v>
      </c>
      <c r="H92" s="27">
        <v>0</v>
      </c>
      <c r="I92" s="28">
        <v>44175</v>
      </c>
      <c r="J92" s="29">
        <v>4929.6099999999997</v>
      </c>
      <c r="K92" s="33"/>
      <c r="L92" s="22"/>
      <c r="M92" s="22"/>
      <c r="N92" s="22"/>
    </row>
    <row r="93" spans="1:14" x14ac:dyDescent="0.25">
      <c r="A93" s="11" t="s">
        <v>30</v>
      </c>
      <c r="B93" s="8">
        <v>259740</v>
      </c>
      <c r="C93" s="4" t="s">
        <v>46</v>
      </c>
      <c r="D93" s="11" t="s">
        <v>30</v>
      </c>
      <c r="E93" s="26" t="s">
        <v>28</v>
      </c>
      <c r="F93" s="27">
        <v>1799821</v>
      </c>
      <c r="G93" s="28">
        <v>44172</v>
      </c>
      <c r="H93" s="27">
        <v>0</v>
      </c>
      <c r="I93" s="28">
        <v>44181</v>
      </c>
      <c r="J93" s="29">
        <v>3599.64</v>
      </c>
      <c r="K93" s="33"/>
      <c r="L93" s="22"/>
      <c r="M93" s="22"/>
      <c r="N93" s="22"/>
    </row>
    <row r="94" spans="1:14" x14ac:dyDescent="0.25">
      <c r="A94" s="11" t="s">
        <v>30</v>
      </c>
      <c r="B94" s="8">
        <v>259740</v>
      </c>
      <c r="C94" s="4" t="s">
        <v>46</v>
      </c>
      <c r="D94" s="11" t="s">
        <v>30</v>
      </c>
      <c r="E94" s="26" t="s">
        <v>28</v>
      </c>
      <c r="F94" s="27">
        <v>1799821</v>
      </c>
      <c r="G94" s="28">
        <v>44172</v>
      </c>
      <c r="H94" s="27">
        <v>0</v>
      </c>
      <c r="I94" s="28">
        <v>44181</v>
      </c>
      <c r="J94" s="29">
        <v>3599.64</v>
      </c>
      <c r="K94" s="33"/>
      <c r="L94" s="22"/>
      <c r="M94" s="22"/>
      <c r="N94" s="22"/>
    </row>
    <row r="95" spans="1:14" x14ac:dyDescent="0.25">
      <c r="A95" s="11" t="s">
        <v>30</v>
      </c>
      <c r="B95" s="8">
        <v>259740</v>
      </c>
      <c r="C95" s="4" t="s">
        <v>46</v>
      </c>
      <c r="D95" s="11" t="s">
        <v>30</v>
      </c>
      <c r="E95" s="26" t="s">
        <v>28</v>
      </c>
      <c r="F95" s="27">
        <v>1799821</v>
      </c>
      <c r="G95" s="28">
        <v>44172</v>
      </c>
      <c r="H95" s="27">
        <v>0</v>
      </c>
      <c r="I95" s="28">
        <v>44186</v>
      </c>
      <c r="J95" s="29">
        <v>3600.72</v>
      </c>
      <c r="K95" s="33"/>
      <c r="L95" s="22"/>
      <c r="M95" s="22"/>
      <c r="N95" s="22"/>
    </row>
    <row r="96" spans="1:14" x14ac:dyDescent="0.25">
      <c r="A96" s="11" t="s">
        <v>30</v>
      </c>
      <c r="B96" s="8">
        <v>259740</v>
      </c>
      <c r="C96" s="4" t="s">
        <v>62</v>
      </c>
      <c r="D96" s="11" t="s">
        <v>30</v>
      </c>
      <c r="E96" s="26" t="s">
        <v>28</v>
      </c>
      <c r="F96" s="27">
        <v>10768</v>
      </c>
      <c r="G96" s="28">
        <v>44174</v>
      </c>
      <c r="H96" s="27">
        <v>0</v>
      </c>
      <c r="I96" s="28">
        <v>44186</v>
      </c>
      <c r="J96" s="29">
        <v>48800</v>
      </c>
      <c r="K96" s="33"/>
      <c r="L96" s="22"/>
      <c r="M96" s="22"/>
      <c r="N96" s="22"/>
    </row>
    <row r="97" spans="1:14" x14ac:dyDescent="0.25">
      <c r="A97" s="11" t="s">
        <v>51</v>
      </c>
      <c r="B97" s="8">
        <v>148000</v>
      </c>
      <c r="C97" s="4" t="s">
        <v>52</v>
      </c>
      <c r="D97" s="11" t="s">
        <v>51</v>
      </c>
      <c r="E97" s="26" t="s">
        <v>28</v>
      </c>
      <c r="F97" s="27">
        <v>6387</v>
      </c>
      <c r="G97" s="28">
        <v>44168</v>
      </c>
      <c r="H97" s="27">
        <v>0</v>
      </c>
      <c r="I97" s="28">
        <v>44188</v>
      </c>
      <c r="J97" s="29">
        <v>5530.3</v>
      </c>
      <c r="K97" s="33" t="s">
        <v>29</v>
      </c>
      <c r="L97" s="22"/>
      <c r="M97" s="22"/>
      <c r="N97" s="22"/>
    </row>
    <row r="98" spans="1:14" x14ac:dyDescent="0.25">
      <c r="A98" s="11" t="s">
        <v>51</v>
      </c>
      <c r="B98" s="8">
        <v>148000</v>
      </c>
      <c r="C98" s="4" t="s">
        <v>56</v>
      </c>
      <c r="D98" s="11" t="s">
        <v>51</v>
      </c>
      <c r="E98" s="26" t="s">
        <v>28</v>
      </c>
      <c r="F98" s="27">
        <v>12862</v>
      </c>
      <c r="G98" s="28">
        <v>44181</v>
      </c>
      <c r="H98" s="27">
        <v>0</v>
      </c>
      <c r="I98" s="28">
        <v>44188</v>
      </c>
      <c r="J98" s="29">
        <v>6299.43</v>
      </c>
      <c r="K98" s="33"/>
      <c r="L98" s="22"/>
      <c r="M98" s="22"/>
      <c r="N98" s="22"/>
    </row>
    <row r="99" spans="1:14" x14ac:dyDescent="0.25">
      <c r="A99" s="4" t="s">
        <v>42</v>
      </c>
      <c r="B99" s="8">
        <v>216000</v>
      </c>
      <c r="C99" s="4" t="s">
        <v>41</v>
      </c>
      <c r="D99" s="4" t="s">
        <v>42</v>
      </c>
      <c r="E99" s="4" t="s">
        <v>47</v>
      </c>
      <c r="F99" s="30">
        <v>21010116830000</v>
      </c>
      <c r="G99" s="10">
        <v>44188</v>
      </c>
      <c r="H99" s="9">
        <v>0</v>
      </c>
      <c r="I99" s="10">
        <v>44188</v>
      </c>
      <c r="J99" s="40">
        <v>28893.4</v>
      </c>
    </row>
    <row r="100" spans="1:14" x14ac:dyDescent="0.25">
      <c r="A100" s="11" t="s">
        <v>51</v>
      </c>
      <c r="B100" s="8">
        <v>148000</v>
      </c>
      <c r="C100" s="4" t="s">
        <v>53</v>
      </c>
      <c r="D100" s="11" t="s">
        <v>51</v>
      </c>
      <c r="E100" s="26" t="s">
        <v>28</v>
      </c>
      <c r="F100" s="27">
        <v>57192</v>
      </c>
      <c r="G100" s="28">
        <v>44169</v>
      </c>
      <c r="H100" s="27">
        <v>0</v>
      </c>
      <c r="I100" s="28">
        <v>44188</v>
      </c>
      <c r="J100" s="29">
        <v>15373.44</v>
      </c>
      <c r="K100" s="33"/>
      <c r="L100" s="22"/>
      <c r="M100" s="22"/>
      <c r="N100" s="22"/>
    </row>
    <row r="101" spans="1:14" x14ac:dyDescent="0.25">
      <c r="A101" s="4" t="s">
        <v>43</v>
      </c>
      <c r="B101" s="8">
        <v>520000</v>
      </c>
      <c r="C101" s="4" t="s">
        <v>48</v>
      </c>
      <c r="D101" s="4" t="s">
        <v>43</v>
      </c>
      <c r="E101" s="4" t="s">
        <v>28</v>
      </c>
      <c r="F101" s="9">
        <v>92927986</v>
      </c>
      <c r="G101" s="10">
        <v>44201</v>
      </c>
      <c r="H101" s="9">
        <v>0</v>
      </c>
      <c r="I101" s="10">
        <v>44201</v>
      </c>
      <c r="J101" s="40">
        <v>40832.58</v>
      </c>
      <c r="K101" s="32" t="s">
        <v>29</v>
      </c>
    </row>
    <row r="102" spans="1:14" x14ac:dyDescent="0.25">
      <c r="A102" s="11" t="s">
        <v>30</v>
      </c>
      <c r="B102" s="8">
        <v>259740</v>
      </c>
      <c r="C102" s="4" t="s">
        <v>63</v>
      </c>
      <c r="D102" s="11" t="s">
        <v>30</v>
      </c>
      <c r="E102" s="26" t="s">
        <v>28</v>
      </c>
      <c r="F102" s="27">
        <v>351790</v>
      </c>
      <c r="G102" s="28">
        <v>44193</v>
      </c>
      <c r="H102" s="27">
        <v>0</v>
      </c>
      <c r="I102" s="28">
        <v>44201</v>
      </c>
      <c r="J102" s="29">
        <v>898.56</v>
      </c>
      <c r="K102" s="33"/>
      <c r="L102" s="22"/>
      <c r="M102" s="22"/>
      <c r="N102" s="22"/>
    </row>
    <row r="103" spans="1:14" x14ac:dyDescent="0.25">
      <c r="A103" s="11" t="s">
        <v>30</v>
      </c>
      <c r="B103" s="8">
        <v>259740</v>
      </c>
      <c r="C103" s="4" t="s">
        <v>63</v>
      </c>
      <c r="D103" s="11" t="s">
        <v>30</v>
      </c>
      <c r="E103" s="26" t="s">
        <v>28</v>
      </c>
      <c r="F103" s="27">
        <v>351790</v>
      </c>
      <c r="G103" s="28">
        <v>44193</v>
      </c>
      <c r="H103" s="27">
        <v>0</v>
      </c>
      <c r="I103" s="28">
        <v>44201</v>
      </c>
      <c r="J103" s="29">
        <v>898.56</v>
      </c>
      <c r="K103" s="33"/>
      <c r="L103" s="22"/>
      <c r="M103" s="22"/>
      <c r="N103" s="22"/>
    </row>
    <row r="104" spans="1:14" x14ac:dyDescent="0.25">
      <c r="A104" s="11" t="s">
        <v>30</v>
      </c>
      <c r="B104" s="8">
        <v>259740</v>
      </c>
      <c r="C104" s="4" t="s">
        <v>64</v>
      </c>
      <c r="D104" s="11" t="s">
        <v>30</v>
      </c>
      <c r="E104" s="26" t="s">
        <v>28</v>
      </c>
      <c r="F104" s="27">
        <v>89077</v>
      </c>
      <c r="G104" s="28">
        <v>44195</v>
      </c>
      <c r="H104" s="27">
        <v>0</v>
      </c>
      <c r="I104" s="28">
        <v>44201</v>
      </c>
      <c r="J104" s="29">
        <v>7019.5</v>
      </c>
      <c r="K104" s="33"/>
      <c r="L104" s="22"/>
      <c r="M104" s="22"/>
      <c r="N104" s="22"/>
    </row>
    <row r="105" spans="1:14" x14ac:dyDescent="0.25">
      <c r="A105" s="11" t="s">
        <v>30</v>
      </c>
      <c r="B105" s="8">
        <v>259740</v>
      </c>
      <c r="C105" s="4" t="s">
        <v>64</v>
      </c>
      <c r="D105" s="11" t="s">
        <v>30</v>
      </c>
      <c r="E105" s="26" t="s">
        <v>28</v>
      </c>
      <c r="F105" s="27">
        <v>89077</v>
      </c>
      <c r="G105" s="28">
        <v>44195</v>
      </c>
      <c r="H105" s="27">
        <v>0</v>
      </c>
      <c r="I105" s="28">
        <v>44201</v>
      </c>
      <c r="J105" s="29">
        <v>7019.5</v>
      </c>
      <c r="K105" s="33"/>
      <c r="L105" s="22"/>
      <c r="M105" s="22"/>
      <c r="N105" s="22"/>
    </row>
    <row r="106" spans="1:14" x14ac:dyDescent="0.25">
      <c r="A106" s="11" t="s">
        <v>32</v>
      </c>
      <c r="B106" s="8">
        <v>0</v>
      </c>
      <c r="C106" s="4" t="s">
        <v>33</v>
      </c>
      <c r="D106" s="25" t="s">
        <v>32</v>
      </c>
      <c r="E106" s="26" t="s">
        <v>34</v>
      </c>
      <c r="F106" s="27">
        <v>0</v>
      </c>
      <c r="G106" s="28">
        <v>44207</v>
      </c>
      <c r="H106" s="27">
        <v>0</v>
      </c>
      <c r="I106" s="28">
        <v>44207</v>
      </c>
      <c r="J106" s="29">
        <v>271</v>
      </c>
      <c r="K106" s="33"/>
      <c r="L106" s="22"/>
      <c r="M106" s="22"/>
      <c r="N106" s="22"/>
    </row>
    <row r="107" spans="1:14" x14ac:dyDescent="0.25">
      <c r="A107" s="4" t="s">
        <v>43</v>
      </c>
      <c r="B107" s="8">
        <v>520000</v>
      </c>
      <c r="C107" s="4" t="s">
        <v>61</v>
      </c>
      <c r="D107" s="4" t="s">
        <v>43</v>
      </c>
      <c r="E107" s="4" t="s">
        <v>28</v>
      </c>
      <c r="F107" s="9">
        <v>5054</v>
      </c>
      <c r="G107" s="10">
        <v>44204</v>
      </c>
      <c r="H107" s="9">
        <v>0</v>
      </c>
      <c r="I107" s="10">
        <v>44210</v>
      </c>
      <c r="J107" s="40">
        <v>44331.31</v>
      </c>
      <c r="K107" s="32" t="s">
        <v>29</v>
      </c>
    </row>
    <row r="108" spans="1:14" x14ac:dyDescent="0.25">
      <c r="A108" s="11" t="s">
        <v>70</v>
      </c>
      <c r="B108" s="8">
        <v>40000</v>
      </c>
      <c r="C108" s="4" t="s">
        <v>49</v>
      </c>
      <c r="D108" s="11" t="s">
        <v>70</v>
      </c>
      <c r="E108" s="26" t="s">
        <v>28</v>
      </c>
      <c r="F108" s="27">
        <v>64385</v>
      </c>
      <c r="G108" s="28">
        <v>44203</v>
      </c>
      <c r="H108" s="27">
        <v>0</v>
      </c>
      <c r="I108" s="28">
        <v>44210</v>
      </c>
      <c r="J108" s="29">
        <v>4766.1400000000003</v>
      </c>
      <c r="K108" s="33" t="s">
        <v>29</v>
      </c>
      <c r="L108" s="22"/>
      <c r="M108" s="22"/>
      <c r="N108" s="22"/>
    </row>
    <row r="109" spans="1:14" x14ac:dyDescent="0.25">
      <c r="A109" s="11" t="s">
        <v>51</v>
      </c>
      <c r="B109" s="8">
        <v>148000</v>
      </c>
      <c r="C109" s="4" t="s">
        <v>53</v>
      </c>
      <c r="D109" s="11" t="s">
        <v>51</v>
      </c>
      <c r="E109" s="26" t="s">
        <v>28</v>
      </c>
      <c r="F109" s="27">
        <v>61263</v>
      </c>
      <c r="G109" s="28">
        <v>44207</v>
      </c>
      <c r="H109" s="27">
        <v>0</v>
      </c>
      <c r="I109" s="28">
        <v>44218</v>
      </c>
      <c r="J109" s="29">
        <v>18810.240000000002</v>
      </c>
      <c r="K109" s="33"/>
      <c r="L109" s="22"/>
      <c r="M109" s="22"/>
      <c r="N109" s="22"/>
    </row>
    <row r="110" spans="1:14" x14ac:dyDescent="0.25">
      <c r="A110" s="11" t="s">
        <v>51</v>
      </c>
      <c r="B110" s="8">
        <v>148000</v>
      </c>
      <c r="C110" s="4" t="s">
        <v>52</v>
      </c>
      <c r="D110" s="11" t="s">
        <v>51</v>
      </c>
      <c r="E110" s="26" t="s">
        <v>28</v>
      </c>
      <c r="F110" s="27">
        <v>6484</v>
      </c>
      <c r="G110" s="28">
        <v>44208</v>
      </c>
      <c r="H110" s="27">
        <v>0</v>
      </c>
      <c r="I110" s="28">
        <v>44218</v>
      </c>
      <c r="J110" s="29">
        <v>5530.3</v>
      </c>
      <c r="K110" s="33" t="s">
        <v>29</v>
      </c>
      <c r="L110" s="22"/>
      <c r="M110" s="22"/>
      <c r="N110" s="22"/>
    </row>
    <row r="111" spans="1:14" x14ac:dyDescent="0.25">
      <c r="A111" s="11" t="s">
        <v>51</v>
      </c>
      <c r="B111" s="8">
        <v>148000</v>
      </c>
      <c r="C111" s="4" t="s">
        <v>56</v>
      </c>
      <c r="D111" s="11" t="s">
        <v>51</v>
      </c>
      <c r="E111" s="26" t="s">
        <v>28</v>
      </c>
      <c r="F111" s="27">
        <v>13139</v>
      </c>
      <c r="G111" s="28">
        <v>44222</v>
      </c>
      <c r="H111" s="27">
        <v>0</v>
      </c>
      <c r="I111" s="28">
        <v>44223</v>
      </c>
      <c r="J111" s="29">
        <v>7318.98</v>
      </c>
      <c r="K111" s="33"/>
      <c r="L111" s="22"/>
      <c r="M111" s="22"/>
      <c r="N111" s="22"/>
    </row>
    <row r="112" spans="1:14" x14ac:dyDescent="0.25">
      <c r="A112" s="4" t="s">
        <v>42</v>
      </c>
      <c r="B112" s="8">
        <v>216000</v>
      </c>
      <c r="C112" s="4" t="s">
        <v>41</v>
      </c>
      <c r="D112" s="4" t="s">
        <v>42</v>
      </c>
      <c r="E112" s="4" t="s">
        <v>47</v>
      </c>
      <c r="F112" s="30">
        <v>21020116830000</v>
      </c>
      <c r="G112" s="10">
        <v>44217</v>
      </c>
      <c r="H112" s="9">
        <v>0</v>
      </c>
      <c r="I112" s="10">
        <v>44223</v>
      </c>
      <c r="J112" s="40">
        <v>38680.199999999997</v>
      </c>
    </row>
    <row r="113" spans="1:14" x14ac:dyDescent="0.25">
      <c r="A113" s="4" t="s">
        <v>43</v>
      </c>
      <c r="B113" s="8">
        <v>520000</v>
      </c>
      <c r="C113" s="4" t="s">
        <v>48</v>
      </c>
      <c r="D113" s="4" t="s">
        <v>43</v>
      </c>
      <c r="E113" s="4" t="s">
        <v>28</v>
      </c>
      <c r="F113" s="9">
        <v>95913524</v>
      </c>
      <c r="G113" s="10">
        <v>44229</v>
      </c>
      <c r="H113" s="9">
        <v>0</v>
      </c>
      <c r="I113" s="10">
        <v>44236</v>
      </c>
      <c r="J113" s="40">
        <v>39739.07</v>
      </c>
      <c r="K113" s="32" t="s">
        <v>29</v>
      </c>
    </row>
    <row r="114" spans="1:14" x14ac:dyDescent="0.25">
      <c r="A114" s="11" t="s">
        <v>32</v>
      </c>
      <c r="B114" s="8">
        <v>0</v>
      </c>
      <c r="C114" s="4" t="s">
        <v>33</v>
      </c>
      <c r="D114" s="25" t="s">
        <v>32</v>
      </c>
      <c r="E114" s="26" t="s">
        <v>34</v>
      </c>
      <c r="F114" s="27">
        <v>0</v>
      </c>
      <c r="G114" s="28">
        <v>44237</v>
      </c>
      <c r="H114" s="27">
        <v>0</v>
      </c>
      <c r="I114" s="28">
        <v>44237</v>
      </c>
      <c r="J114" s="29">
        <v>271</v>
      </c>
      <c r="K114" s="33"/>
      <c r="L114" s="22"/>
      <c r="M114" s="22"/>
      <c r="N114" s="22"/>
    </row>
    <row r="115" spans="1:14" x14ac:dyDescent="0.25">
      <c r="A115" s="4" t="s">
        <v>43</v>
      </c>
      <c r="B115" s="8">
        <v>520000</v>
      </c>
      <c r="C115" s="4" t="s">
        <v>61</v>
      </c>
      <c r="D115" s="4" t="s">
        <v>43</v>
      </c>
      <c r="E115" s="4" t="s">
        <v>28</v>
      </c>
      <c r="F115" s="9">
        <v>5171</v>
      </c>
      <c r="G115" s="10">
        <v>44230</v>
      </c>
      <c r="H115" s="9">
        <v>0</v>
      </c>
      <c r="I115" s="10">
        <v>44238</v>
      </c>
      <c r="J115" s="40">
        <v>41785.64</v>
      </c>
      <c r="K115" s="32" t="s">
        <v>29</v>
      </c>
    </row>
    <row r="116" spans="1:14" x14ac:dyDescent="0.25">
      <c r="A116" s="11" t="s">
        <v>51</v>
      </c>
      <c r="B116" s="8">
        <v>148000</v>
      </c>
      <c r="C116" s="4" t="s">
        <v>53</v>
      </c>
      <c r="D116" s="11" t="s">
        <v>51</v>
      </c>
      <c r="E116" s="26" t="s">
        <v>28</v>
      </c>
      <c r="F116" s="27">
        <v>64759</v>
      </c>
      <c r="G116" s="28">
        <v>44232</v>
      </c>
      <c r="H116" s="27">
        <v>0</v>
      </c>
      <c r="I116" s="28">
        <v>44252</v>
      </c>
      <c r="J116" s="29">
        <v>15114.24</v>
      </c>
      <c r="K116" s="33"/>
      <c r="L116" s="22"/>
      <c r="M116" s="22"/>
      <c r="N116" s="22"/>
    </row>
    <row r="117" spans="1:14" x14ac:dyDescent="0.25">
      <c r="A117" s="11" t="s">
        <v>51</v>
      </c>
      <c r="B117" s="8">
        <v>148000</v>
      </c>
      <c r="C117" s="4" t="s">
        <v>52</v>
      </c>
      <c r="D117" s="11" t="s">
        <v>51</v>
      </c>
      <c r="E117" s="26" t="s">
        <v>28</v>
      </c>
      <c r="F117" s="27">
        <v>6557</v>
      </c>
      <c r="G117" s="28">
        <v>44230</v>
      </c>
      <c r="H117" s="27">
        <v>0</v>
      </c>
      <c r="I117" s="28">
        <v>44252</v>
      </c>
      <c r="J117" s="29">
        <v>5530.3</v>
      </c>
      <c r="K117" s="33" t="s">
        <v>29</v>
      </c>
      <c r="L117" s="22"/>
      <c r="M117" s="22"/>
      <c r="N117" s="22"/>
    </row>
    <row r="118" spans="1:14" x14ac:dyDescent="0.25">
      <c r="A118" s="4" t="s">
        <v>42</v>
      </c>
      <c r="B118" s="8">
        <v>216000</v>
      </c>
      <c r="C118" s="4" t="s">
        <v>41</v>
      </c>
      <c r="D118" s="4" t="s">
        <v>42</v>
      </c>
      <c r="E118" s="4" t="s">
        <v>47</v>
      </c>
      <c r="F118" s="30">
        <v>21030116830000</v>
      </c>
      <c r="G118" s="10">
        <v>44247</v>
      </c>
      <c r="H118" s="9">
        <v>0</v>
      </c>
      <c r="I118" s="10">
        <v>44252</v>
      </c>
      <c r="J118" s="40">
        <v>31938.959999999999</v>
      </c>
    </row>
    <row r="119" spans="1:14" x14ac:dyDescent="0.25">
      <c r="A119" s="4" t="s">
        <v>43</v>
      </c>
      <c r="B119" s="8">
        <v>520000</v>
      </c>
      <c r="C119" s="4" t="s">
        <v>48</v>
      </c>
      <c r="D119" s="4" t="s">
        <v>43</v>
      </c>
      <c r="E119" s="4" t="s">
        <v>28</v>
      </c>
      <c r="F119" s="9">
        <v>98753608</v>
      </c>
      <c r="G119" s="10">
        <v>44256</v>
      </c>
      <c r="H119" s="9">
        <v>0</v>
      </c>
      <c r="I119" s="10">
        <v>44264</v>
      </c>
      <c r="J119" s="40">
        <v>39203.19</v>
      </c>
      <c r="K119" s="32" t="s">
        <v>29</v>
      </c>
    </row>
    <row r="120" spans="1:14" x14ac:dyDescent="0.25">
      <c r="A120" s="11" t="s">
        <v>51</v>
      </c>
      <c r="B120" s="8">
        <v>148000</v>
      </c>
      <c r="C120" s="4" t="s">
        <v>56</v>
      </c>
      <c r="D120" s="11" t="s">
        <v>51</v>
      </c>
      <c r="E120" s="26" t="s">
        <v>28</v>
      </c>
      <c r="F120" s="27">
        <v>13283</v>
      </c>
      <c r="G120" s="28">
        <v>44250</v>
      </c>
      <c r="H120" s="27">
        <v>0</v>
      </c>
      <c r="I120" s="28">
        <v>44265</v>
      </c>
      <c r="J120" s="29">
        <v>6894.43</v>
      </c>
      <c r="K120" s="33"/>
      <c r="L120" s="22"/>
      <c r="M120" s="22"/>
      <c r="N120" s="22"/>
    </row>
    <row r="121" spans="1:14" x14ac:dyDescent="0.25">
      <c r="A121" s="11" t="s">
        <v>70</v>
      </c>
      <c r="B121" s="8">
        <v>40000</v>
      </c>
      <c r="C121" s="4" t="s">
        <v>49</v>
      </c>
      <c r="D121" s="11" t="s">
        <v>70</v>
      </c>
      <c r="E121" s="26" t="s">
        <v>28</v>
      </c>
      <c r="F121" s="27">
        <v>66638</v>
      </c>
      <c r="G121" s="28">
        <v>44246</v>
      </c>
      <c r="H121" s="27">
        <v>0</v>
      </c>
      <c r="I121" s="28">
        <v>44265</v>
      </c>
      <c r="J121" s="29">
        <v>2584.85</v>
      </c>
      <c r="K121" s="33" t="s">
        <v>29</v>
      </c>
      <c r="L121" s="22"/>
      <c r="M121" s="22"/>
      <c r="N121" s="22"/>
    </row>
    <row r="122" spans="1:14" x14ac:dyDescent="0.25">
      <c r="A122" s="11" t="s">
        <v>70</v>
      </c>
      <c r="B122" s="8">
        <v>40000</v>
      </c>
      <c r="C122" s="4" t="s">
        <v>49</v>
      </c>
      <c r="D122" s="11" t="s">
        <v>70</v>
      </c>
      <c r="E122" s="26" t="s">
        <v>28</v>
      </c>
      <c r="F122" s="27">
        <v>59754</v>
      </c>
      <c r="G122" s="28">
        <v>44253</v>
      </c>
      <c r="H122" s="27">
        <v>0</v>
      </c>
      <c r="I122" s="28">
        <v>44265</v>
      </c>
      <c r="J122" s="29">
        <v>2164.6799999999998</v>
      </c>
      <c r="K122" s="33" t="s">
        <v>29</v>
      </c>
      <c r="L122" s="22"/>
      <c r="M122" s="22"/>
      <c r="N122" s="22"/>
    </row>
    <row r="123" spans="1:14" x14ac:dyDescent="0.25">
      <c r="A123" s="11" t="s">
        <v>32</v>
      </c>
      <c r="B123" s="8">
        <v>0</v>
      </c>
      <c r="C123" s="4" t="s">
        <v>33</v>
      </c>
      <c r="D123" s="25" t="s">
        <v>32</v>
      </c>
      <c r="E123" s="26" t="s">
        <v>34</v>
      </c>
      <c r="F123" s="27">
        <v>0</v>
      </c>
      <c r="G123" s="28">
        <v>44265</v>
      </c>
      <c r="H123" s="27">
        <v>0</v>
      </c>
      <c r="I123" s="28">
        <v>44265</v>
      </c>
      <c r="J123" s="29">
        <v>271</v>
      </c>
      <c r="K123" s="33"/>
      <c r="L123" s="22"/>
      <c r="M123" s="22"/>
      <c r="N123" s="22"/>
    </row>
    <row r="124" spans="1:14" x14ac:dyDescent="0.25">
      <c r="A124" s="4" t="s">
        <v>43</v>
      </c>
      <c r="B124" s="8">
        <v>520000</v>
      </c>
      <c r="C124" s="4" t="s">
        <v>61</v>
      </c>
      <c r="D124" s="4" t="s">
        <v>43</v>
      </c>
      <c r="E124" s="4" t="s">
        <v>28</v>
      </c>
      <c r="F124" s="9">
        <v>5312</v>
      </c>
      <c r="G124" s="10">
        <v>44260</v>
      </c>
      <c r="H124" s="9">
        <v>0</v>
      </c>
      <c r="I124" s="10">
        <v>44270</v>
      </c>
      <c r="J124" s="40">
        <v>39273.160000000003</v>
      </c>
      <c r="K124" s="32" t="s">
        <v>29</v>
      </c>
    </row>
    <row r="125" spans="1:14" x14ac:dyDescent="0.25">
      <c r="A125" s="11" t="s">
        <v>51</v>
      </c>
      <c r="B125" s="8">
        <v>148000</v>
      </c>
      <c r="C125" s="4" t="s">
        <v>53</v>
      </c>
      <c r="D125" s="11" t="s">
        <v>51</v>
      </c>
      <c r="E125" s="26" t="s">
        <v>28</v>
      </c>
      <c r="F125" s="27">
        <v>67960</v>
      </c>
      <c r="G125" s="28">
        <v>44260</v>
      </c>
      <c r="H125" s="27">
        <v>0</v>
      </c>
      <c r="I125" s="28">
        <v>44280</v>
      </c>
      <c r="J125" s="29">
        <v>15486.48</v>
      </c>
      <c r="K125" s="33"/>
      <c r="L125" s="22"/>
      <c r="M125" s="22"/>
      <c r="N125" s="22"/>
    </row>
    <row r="126" spans="1:14" x14ac:dyDescent="0.25">
      <c r="A126" s="4" t="s">
        <v>42</v>
      </c>
      <c r="B126" s="8">
        <v>216000</v>
      </c>
      <c r="C126" s="4" t="s">
        <v>41</v>
      </c>
      <c r="D126" s="4" t="s">
        <v>42</v>
      </c>
      <c r="E126" s="4" t="s">
        <v>47</v>
      </c>
      <c r="F126" s="30">
        <v>21040116830000</v>
      </c>
      <c r="G126" s="10">
        <v>44277</v>
      </c>
      <c r="H126" s="9">
        <v>0</v>
      </c>
      <c r="I126" s="10">
        <v>44292</v>
      </c>
      <c r="J126" s="40">
        <v>15124.25</v>
      </c>
    </row>
    <row r="127" spans="1:14" x14ac:dyDescent="0.25">
      <c r="A127" s="11" t="s">
        <v>51</v>
      </c>
      <c r="B127" s="8">
        <v>148000</v>
      </c>
      <c r="C127" s="4" t="s">
        <v>52</v>
      </c>
      <c r="D127" s="11" t="s">
        <v>51</v>
      </c>
      <c r="E127" s="26" t="s">
        <v>28</v>
      </c>
      <c r="F127" s="27">
        <v>6760</v>
      </c>
      <c r="G127" s="28">
        <v>44259</v>
      </c>
      <c r="H127" s="27">
        <v>0</v>
      </c>
      <c r="I127" s="28">
        <v>44292</v>
      </c>
      <c r="J127" s="29">
        <v>5530.3</v>
      </c>
      <c r="K127" s="33" t="s">
        <v>29</v>
      </c>
      <c r="L127" s="22"/>
      <c r="M127" s="22"/>
      <c r="N127" s="22"/>
    </row>
    <row r="128" spans="1:14" x14ac:dyDescent="0.25">
      <c r="A128" s="11" t="s">
        <v>51</v>
      </c>
      <c r="B128" s="8">
        <v>148000</v>
      </c>
      <c r="C128" s="4" t="s">
        <v>56</v>
      </c>
      <c r="D128" s="11" t="s">
        <v>51</v>
      </c>
      <c r="E128" s="26" t="s">
        <v>28</v>
      </c>
      <c r="F128" s="27">
        <v>13566</v>
      </c>
      <c r="G128" s="28">
        <v>44280</v>
      </c>
      <c r="H128" s="27">
        <v>0</v>
      </c>
      <c r="I128" s="28">
        <v>44295</v>
      </c>
      <c r="J128" s="29">
        <v>3716.77</v>
      </c>
      <c r="K128" s="33"/>
      <c r="L128" s="22"/>
      <c r="M128" s="22"/>
      <c r="N128" s="22"/>
    </row>
    <row r="129" spans="1:14" x14ac:dyDescent="0.25">
      <c r="A129" s="11" t="s">
        <v>70</v>
      </c>
      <c r="B129" s="8">
        <v>40000</v>
      </c>
      <c r="C129" s="4" t="s">
        <v>49</v>
      </c>
      <c r="D129" s="11" t="s">
        <v>70</v>
      </c>
      <c r="E129" s="26" t="s">
        <v>28</v>
      </c>
      <c r="F129" s="27">
        <v>68409</v>
      </c>
      <c r="G129" s="28">
        <v>44275</v>
      </c>
      <c r="H129" s="27">
        <v>0</v>
      </c>
      <c r="I129" s="28">
        <v>44295</v>
      </c>
      <c r="J129" s="29">
        <v>4900.2299999999996</v>
      </c>
      <c r="K129" s="33" t="s">
        <v>29</v>
      </c>
      <c r="L129" s="22"/>
      <c r="M129" s="22"/>
      <c r="N129" s="22"/>
    </row>
    <row r="130" spans="1:14" x14ac:dyDescent="0.25">
      <c r="A130" s="11" t="s">
        <v>32</v>
      </c>
      <c r="B130" s="8">
        <v>0</v>
      </c>
      <c r="C130" s="4" t="s">
        <v>33</v>
      </c>
      <c r="D130" s="25" t="s">
        <v>32</v>
      </c>
      <c r="E130" s="26" t="s">
        <v>34</v>
      </c>
      <c r="F130" s="27">
        <v>0</v>
      </c>
      <c r="G130" s="28">
        <v>44298</v>
      </c>
      <c r="H130" s="27">
        <v>0</v>
      </c>
      <c r="I130" s="28">
        <v>44298</v>
      </c>
      <c r="J130" s="29">
        <v>271</v>
      </c>
      <c r="K130" s="33"/>
      <c r="L130" s="22"/>
      <c r="M130" s="22"/>
      <c r="N130" s="22"/>
    </row>
    <row r="131" spans="1:14" x14ac:dyDescent="0.25">
      <c r="A131" s="11" t="s">
        <v>51</v>
      </c>
      <c r="B131" s="8">
        <v>148000</v>
      </c>
      <c r="C131" s="4" t="s">
        <v>53</v>
      </c>
      <c r="D131" s="11" t="s">
        <v>51</v>
      </c>
      <c r="E131" s="26" t="s">
        <v>28</v>
      </c>
      <c r="F131" s="27">
        <v>71191</v>
      </c>
      <c r="G131" s="28">
        <v>44293</v>
      </c>
      <c r="H131" s="27">
        <v>0</v>
      </c>
      <c r="I131" s="28">
        <v>44300</v>
      </c>
      <c r="J131" s="29">
        <v>23945.279999999999</v>
      </c>
      <c r="K131" s="33"/>
      <c r="L131" s="22"/>
      <c r="M131" s="22"/>
      <c r="N131" s="22"/>
    </row>
    <row r="132" spans="1:14" x14ac:dyDescent="0.25">
      <c r="A132" s="4" t="s">
        <v>43</v>
      </c>
      <c r="B132" s="8">
        <v>520000</v>
      </c>
      <c r="C132" s="4" t="s">
        <v>48</v>
      </c>
      <c r="D132" s="4" t="s">
        <v>43</v>
      </c>
      <c r="E132" s="4" t="s">
        <v>28</v>
      </c>
      <c r="F132" s="9">
        <v>102149808</v>
      </c>
      <c r="G132" s="10">
        <v>44292</v>
      </c>
      <c r="H132" s="9">
        <v>0</v>
      </c>
      <c r="I132" s="10">
        <v>44300</v>
      </c>
      <c r="J132" s="40">
        <v>42129.61</v>
      </c>
      <c r="K132" s="32" t="s">
        <v>29</v>
      </c>
    </row>
    <row r="133" spans="1:14" x14ac:dyDescent="0.25">
      <c r="A133" s="4" t="s">
        <v>43</v>
      </c>
      <c r="B133" s="8">
        <v>520000</v>
      </c>
      <c r="C133" s="4" t="s">
        <v>61</v>
      </c>
      <c r="D133" s="4" t="s">
        <v>43</v>
      </c>
      <c r="E133" s="4" t="s">
        <v>28</v>
      </c>
      <c r="F133" s="9">
        <v>5395</v>
      </c>
      <c r="G133" s="10">
        <v>44294</v>
      </c>
      <c r="H133" s="9">
        <v>0</v>
      </c>
      <c r="I133" s="10">
        <v>44302</v>
      </c>
      <c r="J133" s="40">
        <v>42687.39</v>
      </c>
      <c r="K133" s="32" t="s">
        <v>29</v>
      </c>
    </row>
    <row r="134" spans="1:14" x14ac:dyDescent="0.25">
      <c r="A134" s="11" t="s">
        <v>32</v>
      </c>
      <c r="B134" s="8">
        <v>0</v>
      </c>
      <c r="C134" s="4" t="s">
        <v>33</v>
      </c>
      <c r="D134" s="25" t="s">
        <v>32</v>
      </c>
      <c r="E134" s="26" t="s">
        <v>34</v>
      </c>
      <c r="F134" s="27">
        <v>0</v>
      </c>
      <c r="G134" s="28">
        <v>44306</v>
      </c>
      <c r="H134" s="27">
        <v>0</v>
      </c>
      <c r="I134" s="28">
        <v>44306</v>
      </c>
      <c r="J134" s="29">
        <v>271</v>
      </c>
      <c r="K134" s="33"/>
      <c r="L134" s="22"/>
      <c r="M134" s="22"/>
      <c r="N134" s="22"/>
    </row>
    <row r="135" spans="1:14" x14ac:dyDescent="0.25">
      <c r="A135" s="11" t="s">
        <v>70</v>
      </c>
      <c r="B135" s="8">
        <v>40000</v>
      </c>
      <c r="C135" s="4" t="s">
        <v>49</v>
      </c>
      <c r="D135" s="11" t="s">
        <v>70</v>
      </c>
      <c r="E135" s="26" t="s">
        <v>28</v>
      </c>
      <c r="F135" s="27">
        <v>69553</v>
      </c>
      <c r="G135" s="28">
        <v>44290</v>
      </c>
      <c r="H135" s="27">
        <v>0</v>
      </c>
      <c r="I135" s="28">
        <v>44314</v>
      </c>
      <c r="J135" s="29">
        <v>734.37</v>
      </c>
      <c r="K135" s="33" t="s">
        <v>29</v>
      </c>
      <c r="L135" s="22"/>
      <c r="M135" s="22"/>
      <c r="N135" s="22"/>
    </row>
    <row r="136" spans="1:14" x14ac:dyDescent="0.25">
      <c r="A136" s="11" t="s">
        <v>70</v>
      </c>
      <c r="B136" s="8">
        <v>40000</v>
      </c>
      <c r="C136" s="4" t="s">
        <v>49</v>
      </c>
      <c r="D136" s="11" t="s">
        <v>70</v>
      </c>
      <c r="E136" s="26" t="s">
        <v>28</v>
      </c>
      <c r="F136" s="27">
        <v>69553</v>
      </c>
      <c r="G136" s="28">
        <v>44290</v>
      </c>
      <c r="H136" s="27">
        <v>0</v>
      </c>
      <c r="I136" s="28">
        <v>44314</v>
      </c>
      <c r="J136" s="29">
        <v>3923.22</v>
      </c>
      <c r="K136" s="33" t="s">
        <v>29</v>
      </c>
      <c r="L136" s="22"/>
      <c r="M136" s="22"/>
      <c r="N136" s="22"/>
    </row>
    <row r="137" spans="1:14" x14ac:dyDescent="0.25">
      <c r="A137" s="4" t="s">
        <v>42</v>
      </c>
      <c r="B137" s="8">
        <v>216000</v>
      </c>
      <c r="C137" s="4" t="s">
        <v>41</v>
      </c>
      <c r="D137" s="4" t="s">
        <v>42</v>
      </c>
      <c r="E137" s="4" t="s">
        <v>47</v>
      </c>
      <c r="F137" s="30">
        <v>21050116830000</v>
      </c>
      <c r="G137" s="10">
        <v>44308</v>
      </c>
      <c r="H137" s="9">
        <v>0</v>
      </c>
      <c r="I137" s="10">
        <v>44327</v>
      </c>
      <c r="J137" s="40">
        <v>540</v>
      </c>
      <c r="K137" s="41" t="s">
        <v>69</v>
      </c>
      <c r="L137" s="22"/>
      <c r="M137" s="22"/>
      <c r="N137" s="22"/>
    </row>
    <row r="138" spans="1:14" x14ac:dyDescent="0.25">
      <c r="A138" s="11" t="s">
        <v>32</v>
      </c>
      <c r="B138" s="8">
        <v>0</v>
      </c>
      <c r="C138" s="4" t="s">
        <v>33</v>
      </c>
      <c r="D138" s="25" t="s">
        <v>32</v>
      </c>
      <c r="E138" s="26" t="s">
        <v>34</v>
      </c>
      <c r="F138" s="27">
        <v>0</v>
      </c>
      <c r="G138" s="28">
        <v>44328</v>
      </c>
      <c r="H138" s="27">
        <v>0</v>
      </c>
      <c r="I138" s="28">
        <v>44328</v>
      </c>
      <c r="J138" s="29">
        <v>271</v>
      </c>
      <c r="K138" s="33"/>
      <c r="L138" s="22"/>
      <c r="M138" s="22"/>
      <c r="N138" s="22"/>
    </row>
    <row r="139" spans="1:14" x14ac:dyDescent="0.25">
      <c r="A139" s="4" t="s">
        <v>43</v>
      </c>
      <c r="B139" s="8">
        <v>520000</v>
      </c>
      <c r="C139" s="4" t="s">
        <v>61</v>
      </c>
      <c r="D139" s="4" t="s">
        <v>43</v>
      </c>
      <c r="E139" s="4" t="s">
        <v>28</v>
      </c>
      <c r="F139" s="9">
        <v>5423</v>
      </c>
      <c r="G139" s="10">
        <v>44320</v>
      </c>
      <c r="H139" s="9">
        <v>0</v>
      </c>
      <c r="I139" s="10">
        <v>44328</v>
      </c>
      <c r="J139" s="40">
        <v>38126.870000000003</v>
      </c>
      <c r="K139" s="32" t="s">
        <v>29</v>
      </c>
    </row>
    <row r="140" spans="1:14" x14ac:dyDescent="0.25">
      <c r="A140" s="11" t="s">
        <v>51</v>
      </c>
      <c r="B140" s="8">
        <v>148000</v>
      </c>
      <c r="C140" s="4" t="s">
        <v>53</v>
      </c>
      <c r="D140" s="11" t="s">
        <v>51</v>
      </c>
      <c r="E140" s="26" t="s">
        <v>28</v>
      </c>
      <c r="F140" s="27">
        <v>75152</v>
      </c>
      <c r="G140" s="28">
        <v>44327</v>
      </c>
      <c r="H140" s="27">
        <v>0</v>
      </c>
      <c r="I140" s="28">
        <v>44341</v>
      </c>
      <c r="J140" s="29">
        <v>20369.28</v>
      </c>
      <c r="K140" s="33"/>
      <c r="L140" s="22"/>
      <c r="M140" s="22"/>
      <c r="N140" s="22"/>
    </row>
    <row r="141" spans="1:14" x14ac:dyDescent="0.25">
      <c r="A141" s="82" t="s">
        <v>23</v>
      </c>
      <c r="B141" s="83"/>
      <c r="C141" s="83"/>
      <c r="D141" s="83"/>
      <c r="E141" s="83"/>
      <c r="F141" s="83"/>
      <c r="G141" s="83"/>
      <c r="H141" s="83"/>
      <c r="I141" s="84"/>
      <c r="J141" s="24">
        <f>SUM(J57:J140)</f>
        <v>1196059.9300000004</v>
      </c>
    </row>
    <row r="142" spans="1:14" x14ac:dyDescent="0.25">
      <c r="A142" s="77" t="s">
        <v>24</v>
      </c>
      <c r="B142" s="78"/>
      <c r="C142" s="78"/>
      <c r="D142" s="78"/>
      <c r="E142" s="78"/>
      <c r="F142" s="78"/>
      <c r="G142" s="78"/>
      <c r="H142" s="78"/>
      <c r="I142" s="79"/>
      <c r="J142" s="71">
        <f>D51-J141</f>
        <v>0</v>
      </c>
    </row>
    <row r="143" spans="1:14" x14ac:dyDescent="0.25">
      <c r="A143" s="65" t="s">
        <v>25</v>
      </c>
      <c r="B143" s="66"/>
      <c r="C143" s="66"/>
      <c r="D143" s="66"/>
      <c r="E143" s="66"/>
      <c r="F143" s="66"/>
      <c r="G143" s="66"/>
      <c r="H143" s="66"/>
      <c r="I143" s="67"/>
      <c r="J143" s="72"/>
      <c r="K143" s="32" t="s">
        <v>29</v>
      </c>
    </row>
    <row r="145" spans="7:9" x14ac:dyDescent="0.25">
      <c r="G145" s="16" t="s">
        <v>1</v>
      </c>
      <c r="I145" s="15" t="s">
        <v>35</v>
      </c>
    </row>
    <row r="146" spans="7:9" x14ac:dyDescent="0.25">
      <c r="G146" s="16" t="s">
        <v>2</v>
      </c>
      <c r="I146" s="15" t="s">
        <v>3</v>
      </c>
    </row>
    <row r="147" spans="7:9" x14ac:dyDescent="0.25">
      <c r="G147" s="16" t="s">
        <v>29</v>
      </c>
    </row>
  </sheetData>
  <mergeCells count="60">
    <mergeCell ref="B13:G13"/>
    <mergeCell ref="B14:G14"/>
    <mergeCell ref="A18:J18"/>
    <mergeCell ref="A6:K6"/>
    <mergeCell ref="A7:K7"/>
    <mergeCell ref="A8:K8"/>
    <mergeCell ref="A9:K9"/>
    <mergeCell ref="A10:K12"/>
    <mergeCell ref="B15:G15"/>
    <mergeCell ref="B16:G16"/>
    <mergeCell ref="B17:G17"/>
    <mergeCell ref="A1:K1"/>
    <mergeCell ref="A2:K2"/>
    <mergeCell ref="A3:K3"/>
    <mergeCell ref="A4:K4"/>
    <mergeCell ref="A5:K5"/>
    <mergeCell ref="E33:M33"/>
    <mergeCell ref="A53:J53"/>
    <mergeCell ref="B31:C31"/>
    <mergeCell ref="A141:I141"/>
    <mergeCell ref="B51:C51"/>
    <mergeCell ref="B50:C50"/>
    <mergeCell ref="B36:C36"/>
    <mergeCell ref="B37:C37"/>
    <mergeCell ref="B39:C39"/>
    <mergeCell ref="B41:C41"/>
    <mergeCell ref="B43:C43"/>
    <mergeCell ref="B38:C38"/>
    <mergeCell ref="B40:C40"/>
    <mergeCell ref="B42:C42"/>
    <mergeCell ref="B44:C44"/>
    <mergeCell ref="B47:C47"/>
    <mergeCell ref="A143:I143"/>
    <mergeCell ref="A54:A56"/>
    <mergeCell ref="J142:J143"/>
    <mergeCell ref="B54:B56"/>
    <mergeCell ref="C54:J54"/>
    <mergeCell ref="C55:C56"/>
    <mergeCell ref="D55:D56"/>
    <mergeCell ref="E55:G55"/>
    <mergeCell ref="H55:J55"/>
    <mergeCell ref="A142:I142"/>
    <mergeCell ref="A21:D21"/>
    <mergeCell ref="A22:B23"/>
    <mergeCell ref="C22:C23"/>
    <mergeCell ref="D22:D23"/>
    <mergeCell ref="A25:D25"/>
    <mergeCell ref="B45:C45"/>
    <mergeCell ref="B46:C46"/>
    <mergeCell ref="B48:C48"/>
    <mergeCell ref="B49:C49"/>
    <mergeCell ref="B26:C26"/>
    <mergeCell ref="B27:C27"/>
    <mergeCell ref="B30:C30"/>
    <mergeCell ref="B33:C33"/>
    <mergeCell ref="B35:C35"/>
    <mergeCell ref="B28:C28"/>
    <mergeCell ref="B34:C34"/>
    <mergeCell ref="B29:C29"/>
    <mergeCell ref="B32:C32"/>
  </mergeCells>
  <pageMargins left="0.43307086614173229" right="0.23622047244094491" top="0.55118110236220474" bottom="0.15748031496062992" header="0.31496062992125984" footer="0.31496062992125984"/>
  <pageSetup paperSize="9" scale="80"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Execução Financeira</vt:lpstr>
    </vt:vector>
  </TitlesOfParts>
  <Company>Associação Científica e Cultural Virvi Ramos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Joice Muller</dc:creator>
  <cp:lastModifiedBy>Joice Muller</cp:lastModifiedBy>
  <cp:lastPrinted>2021-06-30T18:31:14Z</cp:lastPrinted>
  <dcterms:created xsi:type="dcterms:W3CDTF">2020-08-04T13:26:28Z</dcterms:created>
  <dcterms:modified xsi:type="dcterms:W3CDTF">2021-08-02T13:01:53Z</dcterms:modified>
</cp:coreProperties>
</file>