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6"/>
  <workbookPr defaultThemeVersion="166925"/>
  <mc:AlternateContent xmlns:mc="http://schemas.openxmlformats.org/markup-compatibility/2006">
    <mc:Choice Requires="x15">
      <x15ac:absPath xmlns:x15ac="http://schemas.microsoft.com/office/spreadsheetml/2010/11/ac" url="G:\Controladoria\Fiscal_Associação\INTIMAÇÃO DO MINISTÉRIO PÚBLICO DE 03.2021\2021\2021 Termo de Fomento nº 229_2021\"/>
    </mc:Choice>
  </mc:AlternateContent>
  <xr:revisionPtr revIDLastSave="0" documentId="13_ncr:1_{36CA569C-5C61-47A1-8707-85A84D843FFA}" xr6:coauthVersionLast="36" xr6:coauthVersionMax="36" xr10:uidLastSave="{00000000-0000-0000-0000-000000000000}"/>
  <bookViews>
    <workbookView xWindow="0" yWindow="0" windowWidth="20490" windowHeight="7245" xr2:uid="{00000000-000D-0000-FFFF-FFFF00000000}"/>
  </bookViews>
  <sheets>
    <sheet name="Execução Financeira" sheetId="4" r:id="rId1"/>
  </sheets>
  <definedNames>
    <definedName name="_xlnm._FilterDatabase" localSheetId="0" hidden="1">'Execução Financeira'!$A$35:$K$62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59" i="4" l="1"/>
  <c r="D33" i="4" l="1"/>
  <c r="J60" i="4" l="1"/>
  <c r="J61" i="4" l="1"/>
</calcChain>
</file>

<file path=xl/sharedStrings.xml><?xml version="1.0" encoding="utf-8"?>
<sst xmlns="http://schemas.openxmlformats.org/spreadsheetml/2006/main" count="147" uniqueCount="70">
  <si>
    <t>RECEITAS</t>
  </si>
  <si>
    <t>Nome do Responsável:</t>
  </si>
  <si>
    <t>Cargo/ Matrícula:</t>
  </si>
  <si>
    <t>Analista Contábil</t>
  </si>
  <si>
    <t>RELATÓRIO DE EXECUÇÃO FINANCEIRA</t>
  </si>
  <si>
    <t>(4) Data:</t>
  </si>
  <si>
    <t>(5) Especificação da Receita</t>
  </si>
  <si>
    <t>(6) Valor (R$)</t>
  </si>
  <si>
    <t>(7) Total:</t>
  </si>
  <si>
    <t>DESPESAS</t>
  </si>
  <si>
    <t>(8) Especificação da Atividade/Projeto</t>
  </si>
  <si>
    <t>(9) Valor Previsto</t>
  </si>
  <si>
    <t xml:space="preserve"> Executado</t>
  </si>
  <si>
    <t>(10) Favorecido</t>
  </si>
  <si>
    <t>(11) Classificação da Despesa</t>
  </si>
  <si>
    <t>(12) Documentos Fiscais</t>
  </si>
  <si>
    <t>(13) Pagamentos</t>
  </si>
  <si>
    <t>(12.1)Tipo</t>
  </si>
  <si>
    <t>(12.2)Número</t>
  </si>
  <si>
    <t>(12.3) Data</t>
  </si>
  <si>
    <t>(13.1) nºch/ ob</t>
  </si>
  <si>
    <t>(13.2) Data</t>
  </si>
  <si>
    <t>(13.3)Valor (R$)</t>
  </si>
  <si>
    <t>(14) Total:</t>
  </si>
  <si>
    <t>(15) Saldo:</t>
  </si>
  <si>
    <t>( 7-14 )</t>
  </si>
  <si>
    <t>(1) Banco: Banco do Brasil S/A</t>
  </si>
  <si>
    <t>(2) Agência Bancária: 3412-6</t>
  </si>
  <si>
    <t>Nota Fiscal</t>
  </si>
  <si>
    <t xml:space="preserve"> </t>
  </si>
  <si>
    <t>Medicamentos</t>
  </si>
  <si>
    <t>Tarifa pacote de serviços</t>
  </si>
  <si>
    <t>Banco do Brasil</t>
  </si>
  <si>
    <t>Débito</t>
  </si>
  <si>
    <t>Joice Müller</t>
  </si>
  <si>
    <t>CIAMED DISTRIBUIDORA DE MEDICAMENTOS</t>
  </si>
  <si>
    <t>EUROFARMA LABORATÓRIOS S/A</t>
  </si>
  <si>
    <t>RS PRODUTOS HOSPITALARES LTDA</t>
  </si>
  <si>
    <t>DROGARIA NOVA ESPERANÇA EIRELI</t>
  </si>
  <si>
    <t>(3) Conta Corrente: 5.711-8</t>
  </si>
  <si>
    <t>Verba da Portaria GM/MS nº 3412/2020</t>
  </si>
  <si>
    <t>SULMEDIC COMÉRCIO DE MEDICAMENTOS LTDA</t>
  </si>
  <si>
    <t>V&amp;V COMERCIO DE MEDICAMENTOS EIRELI</t>
  </si>
  <si>
    <t>ELFA MEDICAMENTOS S/A</t>
  </si>
  <si>
    <t>Contrapartida da Associação</t>
  </si>
  <si>
    <t>Rendimento financeiro de maio/2021</t>
  </si>
  <si>
    <t>Rendimento financeiro de junho/2021</t>
  </si>
  <si>
    <t>Cálculo estimado do rendimento financeiro de 03/2021</t>
  </si>
  <si>
    <t>Contrapartida da Associação (cálculo estimando do rendimento financeiro de 04/2021)</t>
  </si>
  <si>
    <t>Rendimento financeiro de abril/2021</t>
  </si>
  <si>
    <t>Pagamento Parcial</t>
  </si>
  <si>
    <t>Contrapartida da Associação - Tarifa Bancária</t>
  </si>
  <si>
    <r>
      <t>Contratante</t>
    </r>
    <r>
      <rPr>
        <sz val="10"/>
        <rFont val="Arial"/>
        <family val="2"/>
      </rPr>
      <t>: Prefeitura Municipal de Caxias do Sul</t>
    </r>
  </si>
  <si>
    <r>
      <t>Contratado</t>
    </r>
    <r>
      <rPr>
        <sz val="10"/>
        <rFont val="Arial"/>
        <family val="2"/>
      </rPr>
      <t>: Associação Cultural e Científica Virvi Ramos - Hospital Virvi Ramos</t>
    </r>
  </si>
  <si>
    <r>
      <t xml:space="preserve">CNPJ: </t>
    </r>
    <r>
      <rPr>
        <sz val="10"/>
        <rFont val="Arial"/>
        <family val="2"/>
      </rPr>
      <t>88.665.914/0001-12</t>
    </r>
  </si>
  <si>
    <t>Item</t>
  </si>
  <si>
    <t>Descrição</t>
  </si>
  <si>
    <t>Unidade</t>
  </si>
  <si>
    <t>Quantidade</t>
  </si>
  <si>
    <t>Valor Unitário</t>
  </si>
  <si>
    <t>Valor Total</t>
  </si>
  <si>
    <t>Total</t>
  </si>
  <si>
    <t>Termo de Fomento Nº 229-2021</t>
  </si>
  <si>
    <r>
      <t>Assinado e Publicado no DOE</t>
    </r>
    <r>
      <rPr>
        <sz val="10"/>
        <rFont val="Arial"/>
        <family val="2"/>
      </rPr>
      <t>: 02/03/2021</t>
    </r>
  </si>
  <si>
    <r>
      <t>Prazo da Prestação de Contas:</t>
    </r>
    <r>
      <rPr>
        <sz val="10"/>
        <rFont val="Arial"/>
        <family val="2"/>
      </rPr>
      <t xml:space="preserve"> 02/07/2021</t>
    </r>
  </si>
  <si>
    <r>
      <t>Prestação de Contas Enviada em</t>
    </r>
    <r>
      <rPr>
        <sz val="10"/>
        <rFont val="Arial"/>
        <family val="2"/>
      </rPr>
      <t>: 02/07/2021</t>
    </r>
  </si>
  <si>
    <r>
      <t xml:space="preserve">Prazo para análise: </t>
    </r>
    <r>
      <rPr>
        <sz val="10"/>
        <rFont val="Arial"/>
        <family val="2"/>
      </rPr>
      <t>02/08/2021</t>
    </r>
  </si>
  <si>
    <t>REPASSE HOSPITAL VIRVI RAMOS - para execução do plano de trabalho objeto, através do repasse de verba da Proposta de Emenda Parlmentar nº 36000346751202000, referente ao incremento temporário do limite financeiro da Assistência de Média e Alta Complexidade (Teto MAC) do Fundo Municipal de Saúde. Conforme a Portaria GM/MS Nº 3.412 de 14 de dezembro de 2020.</t>
  </si>
  <si>
    <r>
      <t>Objeto</t>
    </r>
    <r>
      <rPr>
        <sz val="10"/>
        <rFont val="Arial"/>
        <family val="2"/>
      </rPr>
      <t>: O objetivo do presente Termo de Fomento é a execução do projeto para o custeio no pagamento de medicamentos, visando manter a continuidade e qualidade assistencial dos pacientes do Sistema Único de Saúde, através do repasse de verba de Emenda Parlamentar Individual de autoria da Deputada Federal Maria do Rosário, referente ao incremento temporário do limite financeiro da Assistência de Média e Alta Complexidade (Teto MAC) do Fundo Municipal de Saúde, e conforme especificações do Plano de Trabalho.</t>
    </r>
  </si>
  <si>
    <r>
      <t>Vigência</t>
    </r>
    <r>
      <rPr>
        <sz val="10"/>
        <rFont val="Arial"/>
        <family val="2"/>
      </rPr>
      <t>: 02/03/2021 a 02/06/2021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</si>
</sst>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R$&quot;\ #,##0.00;[Red]\-&quot;R$&quot;\ #,##0.00"/>
    <numFmt numFmtId="44" formatCode="_-&quot;R$&quot;\ * #,##0.00_-;\-&quot;R$&quot;\ * #,##0.00_-;_-&quot;R$&quot;\ * &quot;-&quot;??_-;_-@_-"/>
    <numFmt numFmtId="43" formatCode="_-* #,##0.00_-;\-* #,##0.00_-;_-* &quot;-&quot;??_-;_-@_-"/>
    <numFmt numFmtId="164" formatCode="&quot;R$&quot;\ #,##0.00"/>
    <numFmt numFmtId="165" formatCode="&quot;R$&quot;\ #,##0.0000;[Red]\-&quot;R$&quot;\ #,##0.0000"/>
  </numFmts>
  <fonts count="16" x14ac:knownFonts="1">
    <font>
      <sz val="11"/>
      <color theme="1"/>
      <name val="Calibri"/>
      <family val="2"/>
      <scheme val="minor"/>
    </font>
    <font>
      <sz val="11"/>
      <color theme="1"/>
      <name val="Calibri"/>
      <family val="2"/>
      <scheme val="minor"/>
    </font>
    <font>
      <sz val="12"/>
      <color theme="1"/>
      <name val="Times New Roman"/>
      <family val="1"/>
    </font>
    <font>
      <b/>
      <sz val="10"/>
      <color theme="1"/>
      <name val="Times New Roman"/>
      <family val="1"/>
    </font>
    <font>
      <sz val="10"/>
      <color theme="1"/>
      <name val="Times New Roman"/>
      <family val="1"/>
    </font>
    <font>
      <b/>
      <sz val="9"/>
      <color theme="1"/>
      <name val="Times New Roman"/>
      <family val="1"/>
    </font>
    <font>
      <sz val="8"/>
      <color theme="1"/>
      <name val="Times New Roman"/>
      <family val="1"/>
    </font>
    <font>
      <sz val="9"/>
      <color theme="1"/>
      <name val="Times New Roman"/>
      <family val="1"/>
    </font>
    <font>
      <sz val="9"/>
      <color theme="1"/>
      <name val="Calibri"/>
      <family val="2"/>
      <scheme val="minor"/>
    </font>
    <font>
      <b/>
      <sz val="20"/>
      <name val="Arial"/>
      <family val="2"/>
    </font>
    <font>
      <b/>
      <sz val="10"/>
      <name val="Arial"/>
      <family val="2"/>
    </font>
    <font>
      <sz val="10"/>
      <name val="Arial"/>
      <family val="2"/>
    </font>
    <font>
      <b/>
      <sz val="11"/>
      <name val="Arial"/>
      <family val="2"/>
    </font>
    <font>
      <b/>
      <sz val="12"/>
      <name val="Arial"/>
      <family val="2"/>
    </font>
    <font>
      <sz val="9"/>
      <color rgb="FF000000"/>
      <name val="Times New Roman"/>
      <family val="1"/>
    </font>
    <font>
      <sz val="9"/>
      <name val="Times New Roman"/>
      <family val="1"/>
    </font>
  </fonts>
  <fills count="3">
    <fill>
      <patternFill patternType="none"/>
    </fill>
    <fill>
      <patternFill patternType="gray125"/>
    </fill>
    <fill>
      <patternFill patternType="solid">
        <fgColor indexed="5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s>
  <cellStyleXfs count="4">
    <xf numFmtId="0" fontId="0" fillId="0" borderId="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86">
    <xf numFmtId="0" fontId="0" fillId="0" borderId="0" xfId="0"/>
    <xf numFmtId="0" fontId="2" fillId="0" borderId="0" xfId="0" applyFont="1" applyAlignment="1">
      <alignment vertical="center" wrapText="1"/>
    </xf>
    <xf numFmtId="0" fontId="4" fillId="0" borderId="0" xfId="0" applyFont="1" applyBorder="1" applyAlignment="1">
      <alignment horizontal="center" vertical="center" wrapText="1"/>
    </xf>
    <xf numFmtId="164" fontId="0" fillId="0" borderId="0" xfId="0" applyNumberFormat="1"/>
    <xf numFmtId="0" fontId="3" fillId="0" borderId="0" xfId="0" applyFont="1" applyBorder="1" applyAlignment="1">
      <alignment horizontal="right" vertical="center" wrapText="1"/>
    </xf>
    <xf numFmtId="164" fontId="3" fillId="0" borderId="0" xfId="1" applyNumberFormat="1" applyFont="1" applyBorder="1" applyAlignment="1">
      <alignment vertical="center" wrapText="1"/>
    </xf>
    <xf numFmtId="0" fontId="4" fillId="0" borderId="0" xfId="0" applyFont="1" applyBorder="1" applyAlignment="1">
      <alignment horizontal="left" vertical="center" wrapText="1"/>
    </xf>
    <xf numFmtId="0" fontId="3" fillId="0" borderId="0" xfId="0" applyFont="1"/>
    <xf numFmtId="0" fontId="7" fillId="0" borderId="1" xfId="0" applyFont="1" applyBorder="1" applyAlignment="1">
      <alignment vertical="center" wrapText="1"/>
    </xf>
    <xf numFmtId="14" fontId="7" fillId="0" borderId="1" xfId="0" applyNumberFormat="1" applyFont="1" applyBorder="1" applyAlignment="1">
      <alignment horizontal="center" vertical="center" wrapText="1"/>
    </xf>
    <xf numFmtId="164" fontId="7" fillId="0" borderId="1" xfId="1" applyNumberFormat="1" applyFont="1" applyBorder="1" applyAlignment="1">
      <alignment vertical="center" wrapText="1"/>
    </xf>
    <xf numFmtId="0" fontId="7" fillId="0" borderId="1" xfId="0" applyFont="1" applyBorder="1" applyAlignment="1">
      <alignment horizontal="center" vertical="center" wrapText="1"/>
    </xf>
    <xf numFmtId="164" fontId="5" fillId="0" borderId="1" xfId="1" applyNumberFormat="1" applyFont="1" applyBorder="1" applyAlignment="1">
      <alignment vertical="center" wrapText="1"/>
    </xf>
    <xf numFmtId="0" fontId="0" fillId="0" borderId="0" xfId="0" applyFill="1"/>
    <xf numFmtId="164" fontId="5" fillId="0" borderId="1" xfId="1" applyNumberFormat="1" applyFont="1" applyFill="1" applyBorder="1" applyAlignment="1">
      <alignment horizontal="right" vertical="center" wrapText="1"/>
    </xf>
    <xf numFmtId="0" fontId="7" fillId="0" borderId="0" xfId="0" applyFont="1" applyAlignment="1">
      <alignment vertical="center" wrapText="1"/>
    </xf>
    <xf numFmtId="0" fontId="8" fillId="0" borderId="0" xfId="0" applyFont="1"/>
    <xf numFmtId="0" fontId="8" fillId="0" borderId="0" xfId="0" applyFont="1" applyFill="1"/>
    <xf numFmtId="164" fontId="8" fillId="0" borderId="0" xfId="0" applyNumberFormat="1" applyFont="1"/>
    <xf numFmtId="43" fontId="8" fillId="0" borderId="0" xfId="1" applyFont="1"/>
    <xf numFmtId="164" fontId="8" fillId="0" borderId="0" xfId="1" applyNumberFormat="1" applyFont="1"/>
    <xf numFmtId="0" fontId="6" fillId="0" borderId="0" xfId="0" applyFont="1"/>
    <xf numFmtId="0" fontId="6" fillId="0" borderId="0" xfId="0" applyFont="1" applyAlignment="1">
      <alignment vertical="center" wrapText="1"/>
    </xf>
    <xf numFmtId="164" fontId="6" fillId="0" borderId="0" xfId="0" applyNumberFormat="1" applyFont="1" applyAlignment="1">
      <alignment vertical="center" wrapText="1"/>
    </xf>
    <xf numFmtId="0" fontId="7" fillId="0" borderId="1" xfId="0" applyFont="1" applyBorder="1" applyAlignment="1">
      <alignment horizontal="center" vertical="center" wrapText="1"/>
    </xf>
    <xf numFmtId="0" fontId="10" fillId="2" borderId="1" xfId="0" applyFont="1" applyFill="1" applyBorder="1" applyAlignment="1">
      <alignment horizontal="center"/>
    </xf>
    <xf numFmtId="0" fontId="10" fillId="2" borderId="1" xfId="0" applyFont="1" applyFill="1" applyBorder="1" applyAlignment="1">
      <alignment horizontal="center" wrapText="1"/>
    </xf>
    <xf numFmtId="0" fontId="12" fillId="2" borderId="1" xfId="0" applyFont="1" applyFill="1" applyBorder="1" applyAlignment="1">
      <alignment horizontal="center" wrapText="1"/>
    </xf>
    <xf numFmtId="0" fontId="11" fillId="0" borderId="1" xfId="0" applyFont="1" applyBorder="1" applyAlignment="1">
      <alignment horizontal="center" vertical="top"/>
    </xf>
    <xf numFmtId="165" fontId="11" fillId="0" borderId="1" xfId="0" applyNumberFormat="1" applyFont="1" applyBorder="1" applyAlignment="1">
      <alignment vertical="top" wrapText="1"/>
    </xf>
    <xf numFmtId="8" fontId="11" fillId="0" borderId="1" xfId="0" applyNumberFormat="1" applyFont="1" applyBorder="1" applyAlignment="1">
      <alignment vertical="top"/>
    </xf>
    <xf numFmtId="8" fontId="12" fillId="0" borderId="1" xfId="0" applyNumberFormat="1" applyFont="1" applyBorder="1"/>
    <xf numFmtId="1" fontId="0" fillId="0" borderId="0" xfId="0" applyNumberFormat="1"/>
    <xf numFmtId="14" fontId="0" fillId="0" borderId="0" xfId="0" applyNumberFormat="1"/>
    <xf numFmtId="0" fontId="0" fillId="0" borderId="0" xfId="0" applyNumberFormat="1"/>
    <xf numFmtId="0" fontId="5" fillId="0" borderId="1"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 xfId="0" applyFont="1" applyBorder="1" applyAlignment="1">
      <alignment vertical="center" wrapText="1"/>
    </xf>
    <xf numFmtId="0" fontId="5" fillId="0" borderId="1" xfId="0" applyFont="1" applyFill="1" applyBorder="1" applyAlignment="1">
      <alignment horizontal="center" vertical="center" wrapText="1"/>
    </xf>
    <xf numFmtId="0" fontId="14" fillId="0" borderId="1" xfId="0" applyFont="1" applyBorder="1"/>
    <xf numFmtId="164" fontId="7" fillId="0" borderId="1" xfId="1" applyNumberFormat="1" applyFont="1" applyFill="1" applyBorder="1" applyAlignment="1">
      <alignment horizontal="right"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left" vertical="center" wrapText="1"/>
    </xf>
    <xf numFmtId="0" fontId="14" fillId="0" borderId="1" xfId="0" applyFont="1" applyFill="1" applyBorder="1"/>
    <xf numFmtId="0" fontId="7" fillId="0"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164" fontId="15" fillId="0" borderId="1" xfId="1" applyNumberFormat="1" applyFont="1" applyFill="1" applyBorder="1" applyAlignment="1">
      <alignment horizontal="right" vertical="center" wrapText="1"/>
    </xf>
    <xf numFmtId="0" fontId="5" fillId="0" borderId="0" xfId="0" applyFont="1"/>
    <xf numFmtId="0" fontId="7" fillId="0" borderId="0" xfId="0" applyFont="1"/>
    <xf numFmtId="0" fontId="7" fillId="0" borderId="0" xfId="0" applyFont="1" applyFill="1"/>
    <xf numFmtId="0" fontId="3" fillId="0" borderId="2"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3" xfId="0" applyFont="1" applyBorder="1" applyAlignment="1">
      <alignment horizontal="center" vertical="center" wrapText="1"/>
    </xf>
    <xf numFmtId="0" fontId="5" fillId="0" borderId="2" xfId="0" applyFont="1" applyBorder="1" applyAlignment="1">
      <alignment horizontal="right" vertical="center" wrapText="1"/>
    </xf>
    <xf numFmtId="0" fontId="5" fillId="0" borderId="12" xfId="0" applyFont="1" applyBorder="1" applyAlignment="1">
      <alignment horizontal="right" vertical="center" wrapText="1"/>
    </xf>
    <xf numFmtId="0" fontId="5" fillId="0" borderId="3" xfId="0" applyFont="1" applyBorder="1" applyAlignment="1">
      <alignment horizontal="right" vertical="center" wrapText="1"/>
    </xf>
    <xf numFmtId="0" fontId="5" fillId="0" borderId="1" xfId="0" applyFont="1" applyBorder="1" applyAlignment="1">
      <alignment horizontal="right" vertical="center" wrapText="1"/>
    </xf>
    <xf numFmtId="0" fontId="7" fillId="0" borderId="1" xfId="0" applyFont="1" applyBorder="1" applyAlignment="1">
      <alignment vertical="center" wrapText="1"/>
    </xf>
    <xf numFmtId="0" fontId="5" fillId="0" borderId="6" xfId="0" applyFont="1" applyBorder="1" applyAlignment="1">
      <alignment horizontal="right" vertical="center" wrapText="1"/>
    </xf>
    <xf numFmtId="0" fontId="5" fillId="0" borderId="8" xfId="0" applyFont="1" applyBorder="1" applyAlignment="1">
      <alignment horizontal="right" vertical="center" wrapText="1"/>
    </xf>
    <xf numFmtId="0" fontId="5" fillId="0" borderId="7" xfId="0" applyFont="1" applyBorder="1" applyAlignment="1">
      <alignment horizontal="right"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164" fontId="5" fillId="0" borderId="9" xfId="1" applyNumberFormat="1" applyFont="1" applyFill="1" applyBorder="1" applyAlignment="1">
      <alignment horizontal="right" vertical="center" wrapText="1"/>
    </xf>
    <xf numFmtId="164" fontId="5" fillId="0" borderId="11" xfId="1" applyNumberFormat="1" applyFont="1" applyFill="1" applyBorder="1" applyAlignment="1">
      <alignment horizontal="right" vertical="center" wrapText="1"/>
    </xf>
    <xf numFmtId="0" fontId="5" fillId="0" borderId="2"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0" xfId="0" applyFont="1" applyBorder="1" applyAlignment="1">
      <alignment horizontal="center" vertical="center" wrapText="1"/>
    </xf>
    <xf numFmtId="0" fontId="5" fillId="0" borderId="4" xfId="0" applyFont="1" applyBorder="1" applyAlignment="1">
      <alignment horizontal="right" vertical="center" wrapText="1"/>
    </xf>
    <xf numFmtId="0" fontId="5" fillId="0" borderId="13" xfId="0" applyFont="1" applyBorder="1" applyAlignment="1">
      <alignment horizontal="right" vertical="center" wrapText="1"/>
    </xf>
    <xf numFmtId="0" fontId="5" fillId="0" borderId="5" xfId="0" applyFont="1" applyBorder="1" applyAlignment="1">
      <alignment horizontal="righ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9" xfId="0" applyFont="1" applyBorder="1" applyAlignment="1">
      <alignment horizontal="left" vertical="center" wrapText="1"/>
    </xf>
    <xf numFmtId="0" fontId="4" fillId="0" borderId="11" xfId="0" applyFont="1" applyBorder="1" applyAlignment="1">
      <alignment horizontal="left" vertical="center" wrapText="1"/>
    </xf>
    <xf numFmtId="0" fontId="7" fillId="0" borderId="1" xfId="0" applyFont="1" applyBorder="1" applyAlignment="1">
      <alignment horizontal="center" vertical="center" wrapText="1"/>
    </xf>
    <xf numFmtId="0" fontId="9" fillId="2" borderId="1" xfId="0" applyFont="1" applyFill="1" applyBorder="1" applyAlignment="1">
      <alignment horizontal="center"/>
    </xf>
    <xf numFmtId="0" fontId="10" fillId="0" borderId="1" xfId="0" applyFont="1" applyBorder="1" applyAlignment="1">
      <alignment horizontal="left"/>
    </xf>
    <xf numFmtId="0" fontId="10" fillId="2" borderId="1" xfId="0" applyFont="1" applyFill="1" applyBorder="1" applyAlignment="1">
      <alignment horizontal="center"/>
    </xf>
    <xf numFmtId="0" fontId="11" fillId="0" borderId="1" xfId="0" applyFont="1" applyBorder="1" applyAlignment="1">
      <alignment horizontal="justify" vertical="top" wrapText="1"/>
    </xf>
    <xf numFmtId="0" fontId="13" fillId="0" borderId="1" xfId="0" applyFont="1" applyBorder="1" applyAlignment="1">
      <alignment horizontal="center" vertical="center"/>
    </xf>
    <xf numFmtId="0" fontId="10" fillId="0" borderId="1" xfId="0" applyFont="1" applyBorder="1" applyAlignment="1">
      <alignment horizontal="justify" vertical="center" wrapText="1"/>
    </xf>
  </cellXfs>
  <cellStyles count="4">
    <cellStyle name="Moeda 2" xfId="3" xr:uid="{00000000-0005-0000-0000-000001000000}"/>
    <cellStyle name="Normal" xfId="0" builtinId="0"/>
    <cellStyle name="Vírgula" xfId="1" builtinId="3"/>
    <cellStyle name="Vírgula 2"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66"/>
  <sheetViews>
    <sheetView tabSelected="1" zoomScale="98" zoomScaleNormal="98" workbookViewId="0">
      <selection activeCell="A6" sqref="A6:K6"/>
    </sheetView>
  </sheetViews>
  <sheetFormatPr defaultRowHeight="15" x14ac:dyDescent="0.25"/>
  <cols>
    <col min="1" max="1" width="20.85546875" customWidth="1"/>
    <col min="2" max="2" width="13.42578125" customWidth="1"/>
    <col min="3" max="3" width="40" customWidth="1"/>
    <col min="4" max="4" width="21.42578125" customWidth="1"/>
    <col min="5" max="5" width="9.7109375" customWidth="1"/>
    <col min="6" max="6" width="11.28515625" customWidth="1"/>
    <col min="7" max="7" width="9.28515625" customWidth="1"/>
    <col min="8" max="8" width="9.5703125" customWidth="1"/>
    <col min="9" max="9" width="12" customWidth="1"/>
    <col min="10" max="10" width="16.5703125" style="13" customWidth="1"/>
    <col min="11" max="11" width="17.140625" style="16" customWidth="1"/>
    <col min="14" max="14" width="10.5703125" bestFit="1" customWidth="1"/>
  </cols>
  <sheetData>
    <row r="1" spans="1:11" ht="26.25" x14ac:dyDescent="0.4">
      <c r="A1" s="80" t="s">
        <v>62</v>
      </c>
      <c r="B1" s="80"/>
      <c r="C1" s="80"/>
      <c r="D1" s="80"/>
      <c r="E1" s="80"/>
      <c r="F1" s="80"/>
      <c r="G1" s="80"/>
      <c r="H1" s="80"/>
      <c r="I1" s="80"/>
      <c r="J1" s="80"/>
      <c r="K1" s="80"/>
    </row>
    <row r="2" spans="1:11" x14ac:dyDescent="0.25">
      <c r="A2" s="81" t="s">
        <v>52</v>
      </c>
      <c r="B2" s="81"/>
      <c r="C2" s="81"/>
      <c r="D2" s="81"/>
      <c r="E2" s="81"/>
      <c r="F2" s="81"/>
      <c r="G2" s="81"/>
      <c r="H2" s="81"/>
      <c r="I2" s="81"/>
      <c r="J2" s="81"/>
      <c r="K2" s="81"/>
    </row>
    <row r="3" spans="1:11" x14ac:dyDescent="0.25">
      <c r="A3" s="81" t="s">
        <v>53</v>
      </c>
      <c r="B3" s="81"/>
      <c r="C3" s="81"/>
      <c r="D3" s="81"/>
      <c r="E3" s="81"/>
      <c r="F3" s="81"/>
      <c r="G3" s="81"/>
      <c r="H3" s="81"/>
      <c r="I3" s="81"/>
      <c r="J3" s="81"/>
      <c r="K3" s="81"/>
    </row>
    <row r="4" spans="1:11" x14ac:dyDescent="0.25">
      <c r="A4" s="81" t="s">
        <v>54</v>
      </c>
      <c r="B4" s="81"/>
      <c r="C4" s="81"/>
      <c r="D4" s="81"/>
      <c r="E4" s="81"/>
      <c r="F4" s="81"/>
      <c r="G4" s="81"/>
      <c r="H4" s="81"/>
      <c r="I4" s="81"/>
      <c r="J4" s="81"/>
      <c r="K4" s="81"/>
    </row>
    <row r="5" spans="1:11" x14ac:dyDescent="0.25">
      <c r="A5" s="81" t="s">
        <v>63</v>
      </c>
      <c r="B5" s="81"/>
      <c r="C5" s="81"/>
      <c r="D5" s="81"/>
      <c r="E5" s="81"/>
      <c r="F5" s="81"/>
      <c r="G5" s="81"/>
      <c r="H5" s="81"/>
      <c r="I5" s="81"/>
      <c r="J5" s="81"/>
      <c r="K5" s="81"/>
    </row>
    <row r="6" spans="1:11" x14ac:dyDescent="0.25">
      <c r="A6" s="81" t="s">
        <v>69</v>
      </c>
      <c r="B6" s="81"/>
      <c r="C6" s="81"/>
      <c r="D6" s="81"/>
      <c r="E6" s="81"/>
      <c r="F6" s="81"/>
      <c r="G6" s="81"/>
      <c r="H6" s="81"/>
      <c r="I6" s="81"/>
      <c r="J6" s="81"/>
      <c r="K6" s="81"/>
    </row>
    <row r="7" spans="1:11" x14ac:dyDescent="0.25">
      <c r="A7" s="81" t="s">
        <v>64</v>
      </c>
      <c r="B7" s="81"/>
      <c r="C7" s="81"/>
      <c r="D7" s="81"/>
      <c r="E7" s="81"/>
      <c r="F7" s="81"/>
      <c r="G7" s="81"/>
      <c r="H7" s="81"/>
      <c r="I7" s="81"/>
      <c r="J7" s="81"/>
      <c r="K7" s="81"/>
    </row>
    <row r="8" spans="1:11" x14ac:dyDescent="0.25">
      <c r="A8" s="81" t="s">
        <v>65</v>
      </c>
      <c r="B8" s="81"/>
      <c r="C8" s="81"/>
      <c r="D8" s="81"/>
      <c r="E8" s="81"/>
      <c r="F8" s="81"/>
      <c r="G8" s="81"/>
      <c r="H8" s="81"/>
      <c r="I8" s="81"/>
      <c r="J8" s="81"/>
      <c r="K8" s="81"/>
    </row>
    <row r="9" spans="1:11" x14ac:dyDescent="0.25">
      <c r="A9" s="81" t="s">
        <v>66</v>
      </c>
      <c r="B9" s="81"/>
      <c r="C9" s="81"/>
      <c r="D9" s="81"/>
      <c r="E9" s="81"/>
      <c r="F9" s="81"/>
      <c r="G9" s="81"/>
      <c r="H9" s="81"/>
      <c r="I9" s="81"/>
      <c r="J9" s="81"/>
      <c r="K9" s="81"/>
    </row>
    <row r="10" spans="1:11" ht="17.25" customHeight="1" x14ac:dyDescent="0.25">
      <c r="A10" s="85" t="s">
        <v>68</v>
      </c>
      <c r="B10" s="85"/>
      <c r="C10" s="85"/>
      <c r="D10" s="85"/>
      <c r="E10" s="85"/>
      <c r="F10" s="85"/>
      <c r="G10" s="85"/>
      <c r="H10" s="85"/>
      <c r="I10" s="85"/>
      <c r="J10" s="85"/>
      <c r="K10" s="85"/>
    </row>
    <row r="11" spans="1:11" ht="17.25" customHeight="1" x14ac:dyDescent="0.25">
      <c r="A11" s="85"/>
      <c r="B11" s="85"/>
      <c r="C11" s="85"/>
      <c r="D11" s="85"/>
      <c r="E11" s="85"/>
      <c r="F11" s="85"/>
      <c r="G11" s="85"/>
      <c r="H11" s="85"/>
      <c r="I11" s="85"/>
      <c r="J11" s="85"/>
      <c r="K11" s="85"/>
    </row>
    <row r="12" spans="1:11" x14ac:dyDescent="0.25">
      <c r="A12" s="85"/>
      <c r="B12" s="85"/>
      <c r="C12" s="85"/>
      <c r="D12" s="85"/>
      <c r="E12" s="85"/>
      <c r="F12" s="85"/>
      <c r="G12" s="85"/>
      <c r="H12" s="85"/>
      <c r="I12" s="85"/>
      <c r="J12" s="85"/>
      <c r="K12" s="85"/>
    </row>
    <row r="13" spans="1:11" ht="18" customHeight="1" x14ac:dyDescent="0.25">
      <c r="A13" s="25" t="s">
        <v>55</v>
      </c>
      <c r="B13" s="82" t="s">
        <v>56</v>
      </c>
      <c r="C13" s="82"/>
      <c r="D13" s="82"/>
      <c r="E13" s="82"/>
      <c r="F13" s="82"/>
      <c r="G13" s="82"/>
      <c r="H13" s="25" t="s">
        <v>57</v>
      </c>
      <c r="I13" s="26" t="s">
        <v>58</v>
      </c>
      <c r="J13" s="26" t="s">
        <v>59</v>
      </c>
      <c r="K13" s="27" t="s">
        <v>60</v>
      </c>
    </row>
    <row r="14" spans="1:11" ht="57" customHeight="1" x14ac:dyDescent="0.25">
      <c r="A14" s="28">
        <v>1</v>
      </c>
      <c r="B14" s="83" t="s">
        <v>67</v>
      </c>
      <c r="C14" s="83"/>
      <c r="D14" s="83"/>
      <c r="E14" s="83"/>
      <c r="F14" s="83"/>
      <c r="G14" s="83"/>
      <c r="H14" s="28" t="s">
        <v>57</v>
      </c>
      <c r="I14" s="28">
        <v>1</v>
      </c>
      <c r="J14" s="29">
        <v>150000</v>
      </c>
      <c r="K14" s="30">
        <v>150000</v>
      </c>
    </row>
    <row r="15" spans="1:11" ht="17.25" customHeight="1" x14ac:dyDescent="0.25">
      <c r="A15" s="84" t="s">
        <v>61</v>
      </c>
      <c r="B15" s="84"/>
      <c r="C15" s="84"/>
      <c r="D15" s="84"/>
      <c r="E15" s="84"/>
      <c r="F15" s="84"/>
      <c r="G15" s="84"/>
      <c r="H15" s="84"/>
      <c r="I15" s="84"/>
      <c r="J15" s="84"/>
      <c r="K15" s="31">
        <v>150000</v>
      </c>
    </row>
    <row r="16" spans="1:11" ht="14.25" customHeight="1" x14ac:dyDescent="0.25">
      <c r="C16" s="3"/>
      <c r="F16" s="32"/>
      <c r="G16" s="33"/>
      <c r="H16" s="34"/>
      <c r="I16" s="33"/>
      <c r="J16"/>
      <c r="K16"/>
    </row>
    <row r="17" spans="1:13" ht="15.75" x14ac:dyDescent="0.25">
      <c r="A17" s="50" t="s">
        <v>4</v>
      </c>
      <c r="B17" s="51"/>
      <c r="C17" s="51"/>
      <c r="D17" s="52"/>
      <c r="E17" s="1"/>
    </row>
    <row r="18" spans="1:13" ht="14.25" customHeight="1" x14ac:dyDescent="0.25">
      <c r="A18" s="73" t="s">
        <v>26</v>
      </c>
      <c r="B18" s="74"/>
      <c r="C18" s="77" t="s">
        <v>27</v>
      </c>
      <c r="D18" s="77" t="s">
        <v>39</v>
      </c>
      <c r="E18" s="1"/>
    </row>
    <row r="19" spans="1:13" ht="9" customHeight="1" x14ac:dyDescent="0.25">
      <c r="A19" s="75"/>
      <c r="B19" s="76"/>
      <c r="C19" s="78"/>
      <c r="D19" s="78"/>
      <c r="E19" s="1"/>
    </row>
    <row r="20" spans="1:13" ht="9" customHeight="1" x14ac:dyDescent="0.25">
      <c r="A20" s="6"/>
      <c r="B20" s="6"/>
      <c r="C20" s="6"/>
      <c r="D20" s="6"/>
      <c r="E20" s="1"/>
    </row>
    <row r="21" spans="1:13" ht="15.75" x14ac:dyDescent="0.25">
      <c r="A21" s="50" t="s">
        <v>0</v>
      </c>
      <c r="B21" s="51"/>
      <c r="C21" s="51"/>
      <c r="D21" s="52"/>
      <c r="E21" s="1"/>
    </row>
    <row r="22" spans="1:13" ht="15.75" x14ac:dyDescent="0.25">
      <c r="A22" s="8" t="s">
        <v>5</v>
      </c>
      <c r="B22" s="79" t="s">
        <v>6</v>
      </c>
      <c r="C22" s="79"/>
      <c r="D22" s="8" t="s">
        <v>7</v>
      </c>
      <c r="E22" s="1"/>
    </row>
    <row r="23" spans="1:13" x14ac:dyDescent="0.25">
      <c r="A23" s="9">
        <v>44291</v>
      </c>
      <c r="B23" s="57" t="s">
        <v>40</v>
      </c>
      <c r="C23" s="57"/>
      <c r="D23" s="10">
        <v>150000</v>
      </c>
      <c r="E23" s="15"/>
      <c r="F23" s="16"/>
      <c r="G23" s="16"/>
      <c r="H23" s="16"/>
      <c r="I23" s="16"/>
      <c r="J23" s="17"/>
      <c r="L23" s="16"/>
      <c r="M23" s="16"/>
    </row>
    <row r="24" spans="1:13" x14ac:dyDescent="0.25">
      <c r="A24" s="9">
        <v>44306</v>
      </c>
      <c r="B24" s="57" t="s">
        <v>51</v>
      </c>
      <c r="C24" s="57"/>
      <c r="D24" s="10">
        <v>271</v>
      </c>
      <c r="E24" s="21"/>
      <c r="F24" s="16"/>
      <c r="G24" s="16"/>
      <c r="H24" s="16"/>
      <c r="I24" s="16"/>
      <c r="J24" s="17"/>
      <c r="L24" s="16"/>
      <c r="M24" s="16"/>
    </row>
    <row r="25" spans="1:13" x14ac:dyDescent="0.25">
      <c r="A25" s="9">
        <v>44316</v>
      </c>
      <c r="B25" s="57" t="s">
        <v>49</v>
      </c>
      <c r="C25" s="57"/>
      <c r="D25" s="10">
        <v>38.520000000000003</v>
      </c>
      <c r="E25" s="22"/>
      <c r="F25" s="16"/>
      <c r="G25" s="16"/>
      <c r="H25" s="16"/>
      <c r="I25" s="16"/>
      <c r="J25" s="17"/>
      <c r="L25" s="16"/>
      <c r="M25" s="16"/>
    </row>
    <row r="26" spans="1:13" x14ac:dyDescent="0.25">
      <c r="A26" s="9">
        <v>44328</v>
      </c>
      <c r="B26" s="57" t="s">
        <v>51</v>
      </c>
      <c r="C26" s="57"/>
      <c r="D26" s="10">
        <v>271</v>
      </c>
      <c r="E26" s="21"/>
      <c r="F26" s="16"/>
      <c r="G26" s="16"/>
      <c r="H26" s="16"/>
      <c r="I26" s="16"/>
      <c r="J26" s="17"/>
      <c r="L26" s="16"/>
      <c r="M26" s="16"/>
    </row>
    <row r="27" spans="1:13" ht="26.25" customHeight="1" x14ac:dyDescent="0.25">
      <c r="A27" s="9">
        <v>44336</v>
      </c>
      <c r="B27" s="57" t="s">
        <v>48</v>
      </c>
      <c r="C27" s="57"/>
      <c r="D27" s="10">
        <v>13.24</v>
      </c>
      <c r="E27" s="21"/>
      <c r="F27" s="16"/>
      <c r="G27" s="16"/>
      <c r="H27" s="16"/>
      <c r="I27" s="16"/>
      <c r="J27" s="17"/>
      <c r="L27" s="16"/>
      <c r="M27" s="16"/>
    </row>
    <row r="28" spans="1:13" x14ac:dyDescent="0.25">
      <c r="A28" s="9">
        <v>44336</v>
      </c>
      <c r="B28" s="57" t="s">
        <v>47</v>
      </c>
      <c r="C28" s="57"/>
      <c r="D28" s="10">
        <v>29.54</v>
      </c>
      <c r="E28" s="21"/>
      <c r="F28" s="16"/>
      <c r="G28" s="16"/>
      <c r="H28" s="16"/>
      <c r="I28" s="16"/>
      <c r="J28" s="17"/>
      <c r="L28" s="16"/>
      <c r="M28" s="16"/>
    </row>
    <row r="29" spans="1:13" x14ac:dyDescent="0.25">
      <c r="A29" s="9">
        <v>44347</v>
      </c>
      <c r="B29" s="57" t="s">
        <v>45</v>
      </c>
      <c r="C29" s="57"/>
      <c r="D29" s="10">
        <v>50.52</v>
      </c>
      <c r="E29" s="22"/>
      <c r="F29" s="16"/>
      <c r="G29" s="16"/>
      <c r="H29" s="16"/>
      <c r="I29" s="16"/>
      <c r="J29" s="17"/>
      <c r="L29" s="16"/>
      <c r="M29" s="16"/>
    </row>
    <row r="30" spans="1:13" x14ac:dyDescent="0.25">
      <c r="A30" s="9">
        <v>44358</v>
      </c>
      <c r="B30" s="57" t="s">
        <v>44</v>
      </c>
      <c r="C30" s="57"/>
      <c r="D30" s="10">
        <v>40242.28</v>
      </c>
      <c r="E30" s="21"/>
      <c r="F30" s="16"/>
      <c r="G30" s="16"/>
      <c r="H30" s="16"/>
      <c r="I30" s="16"/>
      <c r="J30" s="17"/>
      <c r="L30" s="16"/>
      <c r="M30" s="16"/>
    </row>
    <row r="31" spans="1:13" x14ac:dyDescent="0.25">
      <c r="A31" s="9">
        <v>44358</v>
      </c>
      <c r="B31" s="57" t="s">
        <v>44</v>
      </c>
      <c r="C31" s="57"/>
      <c r="D31" s="10">
        <v>4891.3100000000004</v>
      </c>
      <c r="E31" s="23" t="s">
        <v>29</v>
      </c>
      <c r="F31" s="18"/>
      <c r="G31" s="19"/>
      <c r="H31" s="20"/>
      <c r="I31" s="16"/>
      <c r="J31" s="17"/>
      <c r="L31" s="16"/>
      <c r="M31" s="16"/>
    </row>
    <row r="32" spans="1:13" x14ac:dyDescent="0.25">
      <c r="A32" s="9">
        <v>44377</v>
      </c>
      <c r="B32" s="57" t="s">
        <v>46</v>
      </c>
      <c r="C32" s="57"/>
      <c r="D32" s="10">
        <v>5.59</v>
      </c>
      <c r="E32" s="22"/>
      <c r="F32" s="16"/>
      <c r="G32" s="16"/>
      <c r="H32" s="16"/>
      <c r="I32" s="16"/>
      <c r="J32" s="17"/>
      <c r="L32" s="16"/>
      <c r="M32" s="16"/>
    </row>
    <row r="33" spans="1:14" ht="15.75" x14ac:dyDescent="0.25">
      <c r="A33" s="11"/>
      <c r="B33" s="56" t="s">
        <v>8</v>
      </c>
      <c r="C33" s="56"/>
      <c r="D33" s="12">
        <f>SUM(D23:D32)</f>
        <v>195812.99999999997</v>
      </c>
      <c r="E33" s="1"/>
    </row>
    <row r="34" spans="1:14" ht="8.25" customHeight="1" x14ac:dyDescent="0.25">
      <c r="A34" s="2"/>
      <c r="B34" s="4"/>
      <c r="C34" s="4"/>
      <c r="D34" s="5"/>
      <c r="E34" s="1"/>
    </row>
    <row r="35" spans="1:14" ht="15.75" customHeight="1" x14ac:dyDescent="0.25">
      <c r="A35" s="50" t="s">
        <v>9</v>
      </c>
      <c r="B35" s="51"/>
      <c r="C35" s="51"/>
      <c r="D35" s="51"/>
      <c r="E35" s="51"/>
      <c r="F35" s="51"/>
      <c r="G35" s="51"/>
      <c r="H35" s="51"/>
      <c r="I35" s="51"/>
      <c r="J35" s="52"/>
    </row>
    <row r="36" spans="1:14" ht="15.75" customHeight="1" x14ac:dyDescent="0.25">
      <c r="A36" s="61" t="s">
        <v>10</v>
      </c>
      <c r="B36" s="61" t="s">
        <v>11</v>
      </c>
      <c r="C36" s="66" t="s">
        <v>12</v>
      </c>
      <c r="D36" s="67"/>
      <c r="E36" s="67"/>
      <c r="F36" s="67"/>
      <c r="G36" s="67"/>
      <c r="H36" s="67"/>
      <c r="I36" s="67"/>
      <c r="J36" s="68"/>
    </row>
    <row r="37" spans="1:14" ht="17.25" customHeight="1" x14ac:dyDescent="0.25">
      <c r="A37" s="62"/>
      <c r="B37" s="62"/>
      <c r="C37" s="62" t="s">
        <v>13</v>
      </c>
      <c r="D37" s="69" t="s">
        <v>14</v>
      </c>
      <c r="E37" s="66" t="s">
        <v>15</v>
      </c>
      <c r="F37" s="67"/>
      <c r="G37" s="68"/>
      <c r="H37" s="66" t="s">
        <v>16</v>
      </c>
      <c r="I37" s="67"/>
      <c r="J37" s="68"/>
    </row>
    <row r="38" spans="1:14" ht="24" x14ac:dyDescent="0.25">
      <c r="A38" s="63"/>
      <c r="B38" s="63"/>
      <c r="C38" s="63"/>
      <c r="D38" s="69"/>
      <c r="E38" s="35" t="s">
        <v>17</v>
      </c>
      <c r="F38" s="35" t="s">
        <v>18</v>
      </c>
      <c r="G38" s="36" t="s">
        <v>19</v>
      </c>
      <c r="H38" s="37" t="s">
        <v>20</v>
      </c>
      <c r="I38" s="36" t="s">
        <v>21</v>
      </c>
      <c r="J38" s="38" t="s">
        <v>22</v>
      </c>
    </row>
    <row r="39" spans="1:14" x14ac:dyDescent="0.25">
      <c r="A39" s="39" t="s">
        <v>30</v>
      </c>
      <c r="B39" s="10">
        <v>195000</v>
      </c>
      <c r="C39" s="39" t="s">
        <v>36</v>
      </c>
      <c r="D39" s="39" t="s">
        <v>30</v>
      </c>
      <c r="E39" s="39" t="s">
        <v>28</v>
      </c>
      <c r="F39" s="24">
        <v>1858733</v>
      </c>
      <c r="G39" s="9">
        <v>44284</v>
      </c>
      <c r="H39" s="24">
        <v>0</v>
      </c>
      <c r="I39" s="9">
        <v>44295</v>
      </c>
      <c r="J39" s="40">
        <v>5999.4</v>
      </c>
    </row>
    <row r="40" spans="1:14" x14ac:dyDescent="0.25">
      <c r="A40" s="39" t="s">
        <v>30</v>
      </c>
      <c r="B40" s="10">
        <v>195000</v>
      </c>
      <c r="C40" s="39" t="s">
        <v>36</v>
      </c>
      <c r="D40" s="39" t="s">
        <v>30</v>
      </c>
      <c r="E40" s="39" t="s">
        <v>28</v>
      </c>
      <c r="F40" s="24">
        <v>1858733</v>
      </c>
      <c r="G40" s="9">
        <v>44284</v>
      </c>
      <c r="H40" s="24">
        <v>0</v>
      </c>
      <c r="I40" s="9">
        <v>44295</v>
      </c>
      <c r="J40" s="40">
        <v>5999.4</v>
      </c>
    </row>
    <row r="41" spans="1:14" x14ac:dyDescent="0.25">
      <c r="A41" s="39" t="s">
        <v>30</v>
      </c>
      <c r="B41" s="10">
        <v>195000</v>
      </c>
      <c r="C41" s="39" t="s">
        <v>36</v>
      </c>
      <c r="D41" s="39" t="s">
        <v>30</v>
      </c>
      <c r="E41" s="39" t="s">
        <v>28</v>
      </c>
      <c r="F41" s="24">
        <v>1858733</v>
      </c>
      <c r="G41" s="9">
        <v>44284</v>
      </c>
      <c r="H41" s="24">
        <v>0</v>
      </c>
      <c r="I41" s="9">
        <v>44295</v>
      </c>
      <c r="J41" s="40">
        <v>6001.2</v>
      </c>
    </row>
    <row r="42" spans="1:14" x14ac:dyDescent="0.25">
      <c r="A42" s="39" t="s">
        <v>30</v>
      </c>
      <c r="B42" s="10">
        <v>195000</v>
      </c>
      <c r="C42" s="39" t="s">
        <v>41</v>
      </c>
      <c r="D42" s="39" t="s">
        <v>30</v>
      </c>
      <c r="E42" s="39" t="s">
        <v>28</v>
      </c>
      <c r="F42" s="24">
        <v>95905</v>
      </c>
      <c r="G42" s="9">
        <v>44286</v>
      </c>
      <c r="H42" s="24">
        <v>0</v>
      </c>
      <c r="I42" s="9">
        <v>44295</v>
      </c>
      <c r="J42" s="40">
        <v>10500</v>
      </c>
    </row>
    <row r="43" spans="1:14" x14ac:dyDescent="0.25">
      <c r="A43" s="39" t="s">
        <v>30</v>
      </c>
      <c r="B43" s="10">
        <v>195000</v>
      </c>
      <c r="C43" s="39" t="s">
        <v>41</v>
      </c>
      <c r="D43" s="39" t="s">
        <v>30</v>
      </c>
      <c r="E43" s="39" t="s">
        <v>28</v>
      </c>
      <c r="F43" s="24">
        <v>95905</v>
      </c>
      <c r="G43" s="9">
        <v>44286</v>
      </c>
      <c r="H43" s="24">
        <v>0</v>
      </c>
      <c r="I43" s="9">
        <v>44295</v>
      </c>
      <c r="J43" s="40">
        <v>10500</v>
      </c>
    </row>
    <row r="44" spans="1:14" x14ac:dyDescent="0.25">
      <c r="A44" s="39" t="s">
        <v>30</v>
      </c>
      <c r="B44" s="10">
        <v>195000</v>
      </c>
      <c r="C44" s="39" t="s">
        <v>41</v>
      </c>
      <c r="D44" s="39" t="s">
        <v>30</v>
      </c>
      <c r="E44" s="39" t="s">
        <v>28</v>
      </c>
      <c r="F44" s="24">
        <v>95905</v>
      </c>
      <c r="G44" s="9">
        <v>44286</v>
      </c>
      <c r="H44" s="24">
        <v>0</v>
      </c>
      <c r="I44" s="9">
        <v>44295</v>
      </c>
      <c r="J44" s="40">
        <v>10500</v>
      </c>
    </row>
    <row r="45" spans="1:14" x14ac:dyDescent="0.25">
      <c r="A45" s="39" t="s">
        <v>30</v>
      </c>
      <c r="B45" s="10">
        <v>195000</v>
      </c>
      <c r="C45" s="39" t="s">
        <v>37</v>
      </c>
      <c r="D45" s="39" t="s">
        <v>30</v>
      </c>
      <c r="E45" s="39" t="s">
        <v>28</v>
      </c>
      <c r="F45" s="24">
        <v>180064</v>
      </c>
      <c r="G45" s="9">
        <v>44286</v>
      </c>
      <c r="H45" s="24">
        <v>0</v>
      </c>
      <c r="I45" s="9">
        <v>44295</v>
      </c>
      <c r="J45" s="40">
        <v>6082.6</v>
      </c>
      <c r="K45" s="17"/>
      <c r="L45" s="13"/>
      <c r="M45" s="13"/>
      <c r="N45" s="13"/>
    </row>
    <row r="46" spans="1:14" x14ac:dyDescent="0.25">
      <c r="A46" s="39" t="s">
        <v>30</v>
      </c>
      <c r="B46" s="10">
        <v>195000</v>
      </c>
      <c r="C46" s="39" t="s">
        <v>37</v>
      </c>
      <c r="D46" s="39" t="s">
        <v>30</v>
      </c>
      <c r="E46" s="39" t="s">
        <v>28</v>
      </c>
      <c r="F46" s="24">
        <v>180064</v>
      </c>
      <c r="G46" s="9">
        <v>44286</v>
      </c>
      <c r="H46" s="24">
        <v>0</v>
      </c>
      <c r="I46" s="9">
        <v>44295</v>
      </c>
      <c r="J46" s="40">
        <v>6082.6</v>
      </c>
      <c r="K46" s="17"/>
      <c r="L46" s="13"/>
      <c r="M46" s="13"/>
      <c r="N46" s="13"/>
    </row>
    <row r="47" spans="1:14" x14ac:dyDescent="0.25">
      <c r="A47" s="39" t="s">
        <v>30</v>
      </c>
      <c r="B47" s="10">
        <v>195000</v>
      </c>
      <c r="C47" s="39" t="s">
        <v>37</v>
      </c>
      <c r="D47" s="39" t="s">
        <v>30</v>
      </c>
      <c r="E47" s="39" t="s">
        <v>28</v>
      </c>
      <c r="F47" s="24">
        <v>180064</v>
      </c>
      <c r="G47" s="9">
        <v>44286</v>
      </c>
      <c r="H47" s="24">
        <v>0</v>
      </c>
      <c r="I47" s="9">
        <v>44295</v>
      </c>
      <c r="J47" s="40">
        <v>6082.6</v>
      </c>
      <c r="K47" s="17"/>
      <c r="L47" s="13"/>
      <c r="M47" s="13"/>
      <c r="N47" s="13"/>
    </row>
    <row r="48" spans="1:14" x14ac:dyDescent="0.25">
      <c r="A48" s="41" t="s">
        <v>31</v>
      </c>
      <c r="B48" s="10">
        <v>0</v>
      </c>
      <c r="C48" s="39" t="s">
        <v>32</v>
      </c>
      <c r="D48" s="42" t="s">
        <v>31</v>
      </c>
      <c r="E48" s="43" t="s">
        <v>33</v>
      </c>
      <c r="F48" s="44">
        <v>0</v>
      </c>
      <c r="G48" s="45">
        <v>44298</v>
      </c>
      <c r="H48" s="44">
        <v>0</v>
      </c>
      <c r="I48" s="45">
        <v>44298</v>
      </c>
      <c r="J48" s="46">
        <v>271</v>
      </c>
      <c r="K48" s="17"/>
      <c r="L48" s="13"/>
      <c r="M48" s="13"/>
      <c r="N48" s="13"/>
    </row>
    <row r="49" spans="1:14" x14ac:dyDescent="0.25">
      <c r="A49" s="41" t="s">
        <v>31</v>
      </c>
      <c r="B49" s="10">
        <v>0</v>
      </c>
      <c r="C49" s="39" t="s">
        <v>32</v>
      </c>
      <c r="D49" s="42" t="s">
        <v>31</v>
      </c>
      <c r="E49" s="43" t="s">
        <v>33</v>
      </c>
      <c r="F49" s="44">
        <v>0</v>
      </c>
      <c r="G49" s="45">
        <v>44326</v>
      </c>
      <c r="H49" s="44">
        <v>0</v>
      </c>
      <c r="I49" s="45">
        <v>44326</v>
      </c>
      <c r="J49" s="46">
        <v>271</v>
      </c>
      <c r="K49" s="17"/>
      <c r="L49" s="13"/>
      <c r="M49" s="13"/>
      <c r="N49" s="13"/>
    </row>
    <row r="50" spans="1:14" x14ac:dyDescent="0.25">
      <c r="A50" s="39" t="s">
        <v>30</v>
      </c>
      <c r="B50" s="10">
        <v>195000</v>
      </c>
      <c r="C50" s="39" t="s">
        <v>42</v>
      </c>
      <c r="D50" s="39" t="s">
        <v>30</v>
      </c>
      <c r="E50" s="39" t="s">
        <v>28</v>
      </c>
      <c r="F50" s="24">
        <v>524481</v>
      </c>
      <c r="G50" s="9">
        <v>44312</v>
      </c>
      <c r="H50" s="24">
        <v>0</v>
      </c>
      <c r="I50" s="9">
        <v>44328</v>
      </c>
      <c r="J50" s="40">
        <v>17400</v>
      </c>
      <c r="K50" s="17"/>
      <c r="L50" s="13"/>
      <c r="M50" s="13"/>
      <c r="N50" s="13"/>
    </row>
    <row r="51" spans="1:14" x14ac:dyDescent="0.25">
      <c r="A51" s="39" t="s">
        <v>30</v>
      </c>
      <c r="B51" s="10">
        <v>195000</v>
      </c>
      <c r="C51" s="39" t="s">
        <v>43</v>
      </c>
      <c r="D51" s="39" t="s">
        <v>30</v>
      </c>
      <c r="E51" s="39" t="s">
        <v>28</v>
      </c>
      <c r="F51" s="24">
        <v>403585</v>
      </c>
      <c r="G51" s="9">
        <v>44313</v>
      </c>
      <c r="H51" s="24">
        <v>0</v>
      </c>
      <c r="I51" s="9">
        <v>44333</v>
      </c>
      <c r="J51" s="40">
        <v>26875</v>
      </c>
      <c r="K51" s="17"/>
      <c r="L51" s="13"/>
      <c r="M51" s="13"/>
      <c r="N51" s="13"/>
    </row>
    <row r="52" spans="1:14" x14ac:dyDescent="0.25">
      <c r="A52" s="39" t="s">
        <v>30</v>
      </c>
      <c r="B52" s="10">
        <v>195000</v>
      </c>
      <c r="C52" s="39" t="s">
        <v>43</v>
      </c>
      <c r="D52" s="39" t="s">
        <v>30</v>
      </c>
      <c r="E52" s="39" t="s">
        <v>28</v>
      </c>
      <c r="F52" s="24">
        <v>403585</v>
      </c>
      <c r="G52" s="9">
        <v>44313</v>
      </c>
      <c r="H52" s="24">
        <v>0</v>
      </c>
      <c r="I52" s="9">
        <v>44333</v>
      </c>
      <c r="J52" s="40">
        <v>26875</v>
      </c>
      <c r="K52" s="17"/>
      <c r="L52" s="13"/>
      <c r="M52" s="13"/>
      <c r="N52" s="13"/>
    </row>
    <row r="53" spans="1:14" x14ac:dyDescent="0.25">
      <c r="A53" s="41" t="s">
        <v>31</v>
      </c>
      <c r="B53" s="10">
        <v>0</v>
      </c>
      <c r="C53" s="39" t="s">
        <v>32</v>
      </c>
      <c r="D53" s="42" t="s">
        <v>31</v>
      </c>
      <c r="E53" s="43" t="s">
        <v>33</v>
      </c>
      <c r="F53" s="44">
        <v>0</v>
      </c>
      <c r="G53" s="45">
        <v>44326</v>
      </c>
      <c r="H53" s="44">
        <v>0</v>
      </c>
      <c r="I53" s="45">
        <v>44357</v>
      </c>
      <c r="J53" s="46">
        <v>271</v>
      </c>
      <c r="K53" s="17"/>
      <c r="L53" s="13"/>
      <c r="M53" s="13"/>
      <c r="N53" s="13"/>
    </row>
    <row r="54" spans="1:14" x14ac:dyDescent="0.25">
      <c r="A54" s="39" t="s">
        <v>30</v>
      </c>
      <c r="B54" s="10">
        <v>195000</v>
      </c>
      <c r="C54" s="39" t="s">
        <v>35</v>
      </c>
      <c r="D54" s="39" t="s">
        <v>30</v>
      </c>
      <c r="E54" s="39" t="s">
        <v>28</v>
      </c>
      <c r="F54" s="24">
        <v>150613</v>
      </c>
      <c r="G54" s="9">
        <v>44341</v>
      </c>
      <c r="H54" s="24">
        <v>0</v>
      </c>
      <c r="I54" s="9">
        <v>44358</v>
      </c>
      <c r="J54" s="40">
        <v>12990</v>
      </c>
      <c r="K54" s="17"/>
      <c r="L54" s="13"/>
      <c r="M54" s="13"/>
      <c r="N54" s="13"/>
    </row>
    <row r="55" spans="1:14" x14ac:dyDescent="0.25">
      <c r="A55" s="39" t="s">
        <v>30</v>
      </c>
      <c r="B55" s="10">
        <v>195000</v>
      </c>
      <c r="C55" s="39" t="s">
        <v>35</v>
      </c>
      <c r="D55" s="39" t="s">
        <v>30</v>
      </c>
      <c r="E55" s="39" t="s">
        <v>28</v>
      </c>
      <c r="F55" s="24">
        <v>150613</v>
      </c>
      <c r="G55" s="9">
        <v>44341</v>
      </c>
      <c r="H55" s="24">
        <v>0</v>
      </c>
      <c r="I55" s="9">
        <v>44358</v>
      </c>
      <c r="J55" s="40">
        <v>12990</v>
      </c>
      <c r="K55" s="17"/>
      <c r="L55" s="13"/>
      <c r="M55" s="13"/>
      <c r="N55" s="13"/>
    </row>
    <row r="56" spans="1:14" x14ac:dyDescent="0.25">
      <c r="A56" s="39" t="s">
        <v>30</v>
      </c>
      <c r="B56" s="10">
        <v>195000</v>
      </c>
      <c r="C56" s="39" t="s">
        <v>38</v>
      </c>
      <c r="D56" s="39" t="s">
        <v>30</v>
      </c>
      <c r="E56" s="39" t="s">
        <v>28</v>
      </c>
      <c r="F56" s="24">
        <v>351025</v>
      </c>
      <c r="G56" s="9">
        <v>44344</v>
      </c>
      <c r="H56" s="24">
        <v>0</v>
      </c>
      <c r="I56" s="9">
        <v>44358</v>
      </c>
      <c r="J56" s="40">
        <v>9268</v>
      </c>
      <c r="K56" s="17"/>
      <c r="L56" s="13"/>
      <c r="M56" s="13"/>
      <c r="N56" s="13"/>
    </row>
    <row r="57" spans="1:14" x14ac:dyDescent="0.25">
      <c r="A57" s="39" t="s">
        <v>30</v>
      </c>
      <c r="B57" s="10">
        <v>195000</v>
      </c>
      <c r="C57" s="39" t="s">
        <v>41</v>
      </c>
      <c r="D57" s="39" t="s">
        <v>30</v>
      </c>
      <c r="E57" s="39" t="s">
        <v>28</v>
      </c>
      <c r="F57" s="24">
        <v>98120</v>
      </c>
      <c r="G57" s="9">
        <v>44337</v>
      </c>
      <c r="H57" s="24">
        <v>0</v>
      </c>
      <c r="I57" s="9">
        <v>44358</v>
      </c>
      <c r="J57" s="40">
        <v>7966.67</v>
      </c>
      <c r="K57" s="17"/>
      <c r="L57" s="13"/>
      <c r="M57" s="13"/>
      <c r="N57" s="13"/>
    </row>
    <row r="58" spans="1:14" x14ac:dyDescent="0.25">
      <c r="A58" s="39" t="s">
        <v>30</v>
      </c>
      <c r="B58" s="10">
        <v>195000</v>
      </c>
      <c r="C58" s="39" t="s">
        <v>41</v>
      </c>
      <c r="D58" s="39" t="s">
        <v>30</v>
      </c>
      <c r="E58" s="39" t="s">
        <v>28</v>
      </c>
      <c r="F58" s="24">
        <v>98120</v>
      </c>
      <c r="G58" s="9">
        <v>44337</v>
      </c>
      <c r="H58" s="24">
        <v>0</v>
      </c>
      <c r="I58" s="9">
        <v>44358</v>
      </c>
      <c r="J58" s="40">
        <v>7966.66</v>
      </c>
      <c r="K58" s="17"/>
      <c r="L58" s="13"/>
      <c r="M58" s="13"/>
      <c r="N58" s="13"/>
    </row>
    <row r="59" spans="1:14" x14ac:dyDescent="0.25">
      <c r="A59" s="39" t="s">
        <v>30</v>
      </c>
      <c r="B59" s="10">
        <v>195000</v>
      </c>
      <c r="C59" s="39" t="s">
        <v>41</v>
      </c>
      <c r="D59" s="39" t="s">
        <v>30</v>
      </c>
      <c r="E59" s="39" t="s">
        <v>28</v>
      </c>
      <c r="F59" s="24">
        <v>98120</v>
      </c>
      <c r="G59" s="9">
        <v>44337</v>
      </c>
      <c r="H59" s="24">
        <v>0</v>
      </c>
      <c r="I59" s="9">
        <v>44358</v>
      </c>
      <c r="J59" s="40">
        <f>7966.67-3045.8</f>
        <v>4920.87</v>
      </c>
      <c r="K59" s="49" t="s">
        <v>50</v>
      </c>
      <c r="L59" s="13"/>
      <c r="M59" s="13"/>
      <c r="N59" s="13"/>
    </row>
    <row r="60" spans="1:14" x14ac:dyDescent="0.25">
      <c r="A60" s="53" t="s">
        <v>23</v>
      </c>
      <c r="B60" s="54"/>
      <c r="C60" s="54"/>
      <c r="D60" s="54"/>
      <c r="E60" s="54"/>
      <c r="F60" s="54"/>
      <c r="G60" s="54"/>
      <c r="H60" s="54"/>
      <c r="I60" s="55"/>
      <c r="J60" s="14">
        <f>SUM(J39:J59)</f>
        <v>195813</v>
      </c>
    </row>
    <row r="61" spans="1:14" x14ac:dyDescent="0.25">
      <c r="A61" s="70" t="s">
        <v>24</v>
      </c>
      <c r="B61" s="71"/>
      <c r="C61" s="71"/>
      <c r="D61" s="71"/>
      <c r="E61" s="71"/>
      <c r="F61" s="71"/>
      <c r="G61" s="71"/>
      <c r="H61" s="71"/>
      <c r="I61" s="72"/>
      <c r="J61" s="64">
        <f>D33-J60</f>
        <v>0</v>
      </c>
    </row>
    <row r="62" spans="1:14" x14ac:dyDescent="0.25">
      <c r="A62" s="58" t="s">
        <v>25</v>
      </c>
      <c r="B62" s="59"/>
      <c r="C62" s="59"/>
      <c r="D62" s="59"/>
      <c r="E62" s="59"/>
      <c r="F62" s="59"/>
      <c r="G62" s="59"/>
      <c r="H62" s="59"/>
      <c r="I62" s="60"/>
      <c r="J62" s="65"/>
      <c r="K62" s="16" t="s">
        <v>29</v>
      </c>
    </row>
    <row r="63" spans="1:14" x14ac:dyDescent="0.25">
      <c r="A63" s="16"/>
      <c r="B63" s="16"/>
      <c r="C63" s="16"/>
      <c r="D63" s="16"/>
      <c r="E63" s="16"/>
      <c r="F63" s="16"/>
      <c r="G63" s="16"/>
      <c r="H63" s="16"/>
      <c r="I63" s="16"/>
      <c r="J63" s="17"/>
    </row>
    <row r="64" spans="1:14" x14ac:dyDescent="0.25">
      <c r="A64" s="16"/>
      <c r="B64" s="16"/>
      <c r="C64" s="16"/>
      <c r="D64" s="16"/>
      <c r="E64" s="16"/>
      <c r="F64" s="16"/>
      <c r="G64" s="47" t="s">
        <v>1</v>
      </c>
      <c r="H64" s="16"/>
      <c r="I64" s="48" t="s">
        <v>34</v>
      </c>
      <c r="J64" s="17"/>
    </row>
    <row r="65" spans="1:10" x14ac:dyDescent="0.25">
      <c r="A65" s="16"/>
      <c r="B65" s="16"/>
      <c r="C65" s="16"/>
      <c r="D65" s="16"/>
      <c r="E65" s="16"/>
      <c r="F65" s="16"/>
      <c r="G65" s="47" t="s">
        <v>2</v>
      </c>
      <c r="H65" s="16"/>
      <c r="I65" s="48" t="s">
        <v>3</v>
      </c>
      <c r="J65" s="17"/>
    </row>
    <row r="66" spans="1:10" x14ac:dyDescent="0.25">
      <c r="G66" s="7" t="s">
        <v>29</v>
      </c>
    </row>
  </sheetData>
  <mergeCells count="42">
    <mergeCell ref="B13:G13"/>
    <mergeCell ref="B14:G14"/>
    <mergeCell ref="A15:J15"/>
    <mergeCell ref="A6:K6"/>
    <mergeCell ref="A7:K7"/>
    <mergeCell ref="A8:K8"/>
    <mergeCell ref="A9:K9"/>
    <mergeCell ref="A10:K12"/>
    <mergeCell ref="A1:K1"/>
    <mergeCell ref="A2:K2"/>
    <mergeCell ref="A3:K3"/>
    <mergeCell ref="A4:K4"/>
    <mergeCell ref="A5:K5"/>
    <mergeCell ref="B27:C27"/>
    <mergeCell ref="B30:C30"/>
    <mergeCell ref="B29:C29"/>
    <mergeCell ref="B32:C32"/>
    <mergeCell ref="B22:C22"/>
    <mergeCell ref="B23:C23"/>
    <mergeCell ref="B24:C24"/>
    <mergeCell ref="B26:C26"/>
    <mergeCell ref="B28:C28"/>
    <mergeCell ref="B25:C25"/>
    <mergeCell ref="A17:D17"/>
    <mergeCell ref="A18:B19"/>
    <mergeCell ref="C18:C19"/>
    <mergeCell ref="D18:D19"/>
    <mergeCell ref="A21:D21"/>
    <mergeCell ref="A35:J35"/>
    <mergeCell ref="A60:I60"/>
    <mergeCell ref="B33:C33"/>
    <mergeCell ref="B31:C31"/>
    <mergeCell ref="A62:I62"/>
    <mergeCell ref="A36:A38"/>
    <mergeCell ref="J61:J62"/>
    <mergeCell ref="B36:B38"/>
    <mergeCell ref="C36:J36"/>
    <mergeCell ref="C37:C38"/>
    <mergeCell ref="D37:D38"/>
    <mergeCell ref="E37:G37"/>
    <mergeCell ref="H37:J37"/>
    <mergeCell ref="A61:I61"/>
  </mergeCells>
  <pageMargins left="0.43307086614173229" right="0.23622047244094491" top="0.74803149606299213" bottom="0.74803149606299213" header="0.31496062992125984" footer="0.31496062992125984"/>
  <pageSetup paperSize="9" scale="8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Execução Financeira</vt:lpstr>
    </vt:vector>
  </TitlesOfParts>
  <Company>Associação Científica e Cultural Virvi Ramos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Joice Muller</dc:creator>
  <cp:lastModifiedBy>Joice Muller</cp:lastModifiedBy>
  <cp:lastPrinted>2021-07-02T17:07:32Z</cp:lastPrinted>
  <dcterms:created xsi:type="dcterms:W3CDTF">2020-08-04T13:26:28Z</dcterms:created>
  <dcterms:modified xsi:type="dcterms:W3CDTF">2021-08-03T18:55:32Z</dcterms:modified>
</cp:coreProperties>
</file>